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ARA\ORTIZ\estadistiques\CANUT\"/>
    </mc:Choice>
  </mc:AlternateContent>
  <bookViews>
    <workbookView xWindow="0" yWindow="0" windowWidth="23040" windowHeight="9190"/>
  </bookViews>
  <sheets>
    <sheet name="Metodologia" sheetId="19" r:id="rId1"/>
    <sheet name="2021" sheetId="18" r:id="rId2"/>
    <sheet name="2022" sheetId="14" r:id="rId3"/>
    <sheet name="2023 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2" i="18" l="1"/>
  <c r="F2" i="18" s="1"/>
  <c r="E952" i="18"/>
  <c r="E2" i="18" s="1"/>
  <c r="D952" i="18"/>
  <c r="D2" i="18" s="1"/>
  <c r="C952" i="18"/>
  <c r="C2" i="18" s="1"/>
  <c r="B952" i="18"/>
  <c r="F952" i="17" l="1"/>
  <c r="E952" i="17"/>
  <c r="E2" i="17" s="1"/>
  <c r="D952" i="17"/>
  <c r="D2" i="17" s="1"/>
  <c r="C952" i="17"/>
  <c r="C2" i="17" s="1"/>
  <c r="F2" i="17"/>
  <c r="B952" i="14" l="1"/>
  <c r="F952" i="14"/>
  <c r="F2" i="14" s="1"/>
  <c r="E952" i="14"/>
  <c r="E2" i="14" s="1"/>
  <c r="D952" i="14"/>
  <c r="D2" i="14" s="1"/>
  <c r="C952" i="14"/>
  <c r="C2" i="14" s="1"/>
</calcChain>
</file>

<file path=xl/sharedStrings.xml><?xml version="1.0" encoding="utf-8"?>
<sst xmlns="http://schemas.openxmlformats.org/spreadsheetml/2006/main" count="5745" uniqueCount="1021">
  <si>
    <t>ALT CAMP</t>
  </si>
  <si>
    <t>ALCOVER</t>
  </si>
  <si>
    <t>CABRA DEL CAMP</t>
  </si>
  <si>
    <t>FIGUEROLA DEL CAMP</t>
  </si>
  <si>
    <t>GARIDELLS (ELS)</t>
  </si>
  <si>
    <t>MONTFERRI</t>
  </si>
  <si>
    <t>MONT-RAL</t>
  </si>
  <si>
    <t>NULLES</t>
  </si>
  <si>
    <t>PLA DE SANTA MARIA (EL)</t>
  </si>
  <si>
    <t>PONT D'ARMENTERA (EL)</t>
  </si>
  <si>
    <t>PUIGPELAT</t>
  </si>
  <si>
    <t>QUEROL</t>
  </si>
  <si>
    <t>RIBA (LA)</t>
  </si>
  <si>
    <t>RODONYA</t>
  </si>
  <si>
    <t>ROURELL (EL)</t>
  </si>
  <si>
    <t>VALLMOLL</t>
  </si>
  <si>
    <t>VALLS</t>
  </si>
  <si>
    <t>VILABELLA</t>
  </si>
  <si>
    <t>VILA-RODONA</t>
  </si>
  <si>
    <t>ALT EMPORDÀ</t>
  </si>
  <si>
    <t>AGULLANA</t>
  </si>
  <si>
    <t>ALBANYA</t>
  </si>
  <si>
    <t>ARMENTERA (L')</t>
  </si>
  <si>
    <t>BIURE</t>
  </si>
  <si>
    <t>BOADELLA I LES ESCAULES</t>
  </si>
  <si>
    <t>CABANELLES</t>
  </si>
  <si>
    <t>CABANES</t>
  </si>
  <si>
    <t>CANTALLOPS</t>
  </si>
  <si>
    <t>CAPMANY</t>
  </si>
  <si>
    <t>CISTELLA</t>
  </si>
  <si>
    <t>COLERA</t>
  </si>
  <si>
    <t>DARNIUS</t>
  </si>
  <si>
    <t>ESCALA (L')</t>
  </si>
  <si>
    <t>ESPOLLA</t>
  </si>
  <si>
    <t>FIGUERES</t>
  </si>
  <si>
    <t>GARRIGUELLA</t>
  </si>
  <si>
    <t>JONQUERA (LA)</t>
  </si>
  <si>
    <t>LLANÇA</t>
  </si>
  <si>
    <t>LLERS</t>
  </si>
  <si>
    <t>MAÇANET DE CABRENYS</t>
  </si>
  <si>
    <t>MASARAC</t>
  </si>
  <si>
    <t>MOLLET DE PERALADA</t>
  </si>
  <si>
    <t>NAVATA</t>
  </si>
  <si>
    <t>ORDIS</t>
  </si>
  <si>
    <t>PALAU-SAVERDERA</t>
  </si>
  <si>
    <t>PAU</t>
  </si>
  <si>
    <t>PERALADA</t>
  </si>
  <si>
    <t>PONT DE MOLINS</t>
  </si>
  <si>
    <t>PORT DE LA SELVA (EL)</t>
  </si>
  <si>
    <t>PORTBOU</t>
  </si>
  <si>
    <t>RIUMORS</t>
  </si>
  <si>
    <t>ROSES</t>
  </si>
  <si>
    <t>SANT CLIMENT SESCEBES</t>
  </si>
  <si>
    <t>SANT LLORENÇ DE LA MUGA</t>
  </si>
  <si>
    <t>SANT MORI</t>
  </si>
  <si>
    <t>SANT PERE PESCADOR</t>
  </si>
  <si>
    <t>SIURANA</t>
  </si>
  <si>
    <t>TERRADES</t>
  </si>
  <si>
    <t>VAJOL (LA)</t>
  </si>
  <si>
    <t>VILABERTRAN</t>
  </si>
  <si>
    <t>VILADAMAT</t>
  </si>
  <si>
    <t>VILAFANT</t>
  </si>
  <si>
    <t>VILAJUÏGA</t>
  </si>
  <si>
    <t>VILAMACOLUM</t>
  </si>
  <si>
    <t>VILAMALLA</t>
  </si>
  <si>
    <t>VILANANT</t>
  </si>
  <si>
    <t>VILA-SACRA</t>
  </si>
  <si>
    <t>VILAÜR</t>
  </si>
  <si>
    <t>ALT PENEDÈS</t>
  </si>
  <si>
    <t>CASTELLET I LA GORNAL</t>
  </si>
  <si>
    <t>GELIDA</t>
  </si>
  <si>
    <t>GRANADA (LA)</t>
  </si>
  <si>
    <t>MEDIONA</t>
  </si>
  <si>
    <t>OLESA DE BONESVALLS</t>
  </si>
  <si>
    <t>PONTONS</t>
  </si>
  <si>
    <t>SANT LLORENÇ D'HORTONS</t>
  </si>
  <si>
    <t>SANT PERE DE RIUDEBITLLES</t>
  </si>
  <si>
    <t>SANT QUINTI DE MEDIONA</t>
  </si>
  <si>
    <t>SANTA MARGARIDA I ELS MONJOS</t>
  </si>
  <si>
    <t>SUBIRATS</t>
  </si>
  <si>
    <t>TORRELAVIT</t>
  </si>
  <si>
    <t>TORRELLES DE FOIX</t>
  </si>
  <si>
    <t>ALT URGELL</t>
  </si>
  <si>
    <t>BASSELLA</t>
  </si>
  <si>
    <t>CAVA</t>
  </si>
  <si>
    <t>ESTAMARIU</t>
  </si>
  <si>
    <t>OLIANA</t>
  </si>
  <si>
    <t>PERAMOLA</t>
  </si>
  <si>
    <t>PONT DE BAR (EL)</t>
  </si>
  <si>
    <t>RIBERA D'URGELLET</t>
  </si>
  <si>
    <t>SEU D'URGELL (LA)</t>
  </si>
  <si>
    <t>VALLS D'AGUILAR (LES)</t>
  </si>
  <si>
    <t>VALLS DE VALIRA (LES)</t>
  </si>
  <si>
    <t>ALTA RIBAGORÇA</t>
  </si>
  <si>
    <t>PONT DE SUERT (EL)</t>
  </si>
  <si>
    <t>VILALLER</t>
  </si>
  <si>
    <t>ANOIA</t>
  </si>
  <si>
    <t>ARGENÇOLA</t>
  </si>
  <si>
    <t>BELLPRAT</t>
  </si>
  <si>
    <t>BRUC (EL)</t>
  </si>
  <si>
    <t>CABRERA D'IGUALADA</t>
  </si>
  <si>
    <t>CALAF</t>
  </si>
  <si>
    <t>CALONGE DE SEGARRA</t>
  </si>
  <si>
    <t>CARME</t>
  </si>
  <si>
    <t>COPONS</t>
  </si>
  <si>
    <t>HOSTALETS DE PIEROLA (ELS)</t>
  </si>
  <si>
    <t>IGUALADA</t>
  </si>
  <si>
    <t>JORBA</t>
  </si>
  <si>
    <t>LLACUNA (LA)</t>
  </si>
  <si>
    <t>MASQUEFA</t>
  </si>
  <si>
    <t>MONTMANEU</t>
  </si>
  <si>
    <t>PIERA</t>
  </si>
  <si>
    <t>POBLA DE CLARAMUNT (LA)</t>
  </si>
  <si>
    <t>PRATS DE REI (ELS)</t>
  </si>
  <si>
    <t>PUJALT</t>
  </si>
  <si>
    <t>SANT PERE SALLAVINERA</t>
  </si>
  <si>
    <t>SANTA MARGARIDA DE MONTBUI</t>
  </si>
  <si>
    <t>SANTA MARIA DE MIRALLES</t>
  </si>
  <si>
    <t>TORRE DE CLARAMUNT (LA)</t>
  </si>
  <si>
    <t>VALLBONA D'ANOIA</t>
  </si>
  <si>
    <t>VECIANA</t>
  </si>
  <si>
    <t>BAGES</t>
  </si>
  <si>
    <t>AGUILAR DE SEGARRA</t>
  </si>
  <si>
    <t>BALSARENY</t>
  </si>
  <si>
    <t>CARDONA</t>
  </si>
  <si>
    <t>CASTELLBELL I EL VILAR</t>
  </si>
  <si>
    <t>CASTELLFOLLIT DEL BOIX</t>
  </si>
  <si>
    <t>CASTELLNOU DE BAGES</t>
  </si>
  <si>
    <t>ESTANY (L')</t>
  </si>
  <si>
    <t>FONOLLOSA</t>
  </si>
  <si>
    <t>MANRESA</t>
  </si>
  <si>
    <t>MARGANELL</t>
  </si>
  <si>
    <t>MONISTROL DE CALDERS</t>
  </si>
  <si>
    <t>MONISTROL DE MONTSERRAT</t>
  </si>
  <si>
    <t>MURA</t>
  </si>
  <si>
    <t>NAVARCLES</t>
  </si>
  <si>
    <t>PONT DE VILOMARA I ROCAFORT (EL)</t>
  </si>
  <si>
    <t>RAJADELL</t>
  </si>
  <si>
    <t>SALLENT</t>
  </si>
  <si>
    <t>SANT FELIU SASSERRA</t>
  </si>
  <si>
    <t>SANT JOAN DE VILATORRADA</t>
  </si>
  <si>
    <t>SANT MATEU DE BAGES</t>
  </si>
  <si>
    <t>SANT SALVADOR DE GUARDIOLA</t>
  </si>
  <si>
    <t>SANT VICENÇ DE CASTELLET</t>
  </si>
  <si>
    <t>SANTPEDOR</t>
  </si>
  <si>
    <t>TALAMANCA</t>
  </si>
  <si>
    <t>CALDERS</t>
  </si>
  <si>
    <t>BAIX CAMP</t>
  </si>
  <si>
    <t>ALBIOL (L')</t>
  </si>
  <si>
    <t>ALEIXAR (L')</t>
  </si>
  <si>
    <t>ALFORJA</t>
  </si>
  <si>
    <t>ARGENTERA (L')</t>
  </si>
  <si>
    <t>BORGES DEL CAMP (LES)</t>
  </si>
  <si>
    <t>BOTARELL</t>
  </si>
  <si>
    <t>CAMBRILS</t>
  </si>
  <si>
    <t>CAPAFONTS</t>
  </si>
  <si>
    <t>CASTELLVELL DEL CAMP</t>
  </si>
  <si>
    <t>COLLDEJOU</t>
  </si>
  <si>
    <t>DUESAIGÜES</t>
  </si>
  <si>
    <t>MASPUJOLS</t>
  </si>
  <si>
    <t>MONT-ROIG DEL CAMP</t>
  </si>
  <si>
    <t>PRADES</t>
  </si>
  <si>
    <t>PRATDIP</t>
  </si>
  <si>
    <t>REUS</t>
  </si>
  <si>
    <t>RIUDECANYES</t>
  </si>
  <si>
    <t>RIUDECOLS</t>
  </si>
  <si>
    <t>RIUDOMS</t>
  </si>
  <si>
    <t>SELVA DEL CAMP (LA)</t>
  </si>
  <si>
    <t>VILANOVA D'ESCORNALBOU</t>
  </si>
  <si>
    <t>VILAPLANA</t>
  </si>
  <si>
    <t>VINYOLS I ELS ARCS</t>
  </si>
  <si>
    <t>BAIX EBRE</t>
  </si>
  <si>
    <t>ALDEA (L')</t>
  </si>
  <si>
    <t>ALDOVER</t>
  </si>
  <si>
    <t>ALFARA DE CARLES</t>
  </si>
  <si>
    <t>AMETLLA DE MAR (L')</t>
  </si>
  <si>
    <t>AMPOLLA (L')</t>
  </si>
  <si>
    <t>BENIFALLET</t>
  </si>
  <si>
    <t>CAMARLES</t>
  </si>
  <si>
    <t>DELTEBRE</t>
  </si>
  <si>
    <t>PAÜLS</t>
  </si>
  <si>
    <t>ROQUETES</t>
  </si>
  <si>
    <t>TIVENYS</t>
  </si>
  <si>
    <t>TORTOSA</t>
  </si>
  <si>
    <t>XERTA</t>
  </si>
  <si>
    <t>BAIX EMPORDÀ</t>
  </si>
  <si>
    <t>ALBONS</t>
  </si>
  <si>
    <t>BEGUR</t>
  </si>
  <si>
    <t>CASTELL-PLATJA D'ARO</t>
  </si>
  <si>
    <t>COLOMERS</t>
  </si>
  <si>
    <t>FONTANILLES</t>
  </si>
  <si>
    <t>FORALLAC</t>
  </si>
  <si>
    <t>GARRIGOLES</t>
  </si>
  <si>
    <t>GUALTA</t>
  </si>
  <si>
    <t>JAFRE</t>
  </si>
  <si>
    <t>MONT-RAS</t>
  </si>
  <si>
    <t>PALAFRUGELL</t>
  </si>
  <si>
    <t>PALAU-SATOR</t>
  </si>
  <si>
    <t>PALS</t>
  </si>
  <si>
    <t>PERA (LA)</t>
  </si>
  <si>
    <t>SANT FELIU DE GUIXOLS</t>
  </si>
  <si>
    <t>SANTA CRISTINA D'ARO</t>
  </si>
  <si>
    <t>TORRENT</t>
  </si>
  <si>
    <t>ULLASTRET</t>
  </si>
  <si>
    <t>ULTRAMORT</t>
  </si>
  <si>
    <t>VALL-LLOBREGA</t>
  </si>
  <si>
    <t>VERGES</t>
  </si>
  <si>
    <t>VILOPRIU</t>
  </si>
  <si>
    <t>BAIX LLOBREGAT</t>
  </si>
  <si>
    <t>ABRERA</t>
  </si>
  <si>
    <t>BEGUES</t>
  </si>
  <si>
    <t>CASTELLVI DE ROSANES</t>
  </si>
  <si>
    <t>CERVELLO</t>
  </si>
  <si>
    <t>CORBERA DE LLOBREGAT</t>
  </si>
  <si>
    <t>ESPARREGUERA</t>
  </si>
  <si>
    <t>MARTORELL</t>
  </si>
  <si>
    <t>MOLINS DE REI</t>
  </si>
  <si>
    <t>OLESA DE MONTSERRAT</t>
  </si>
  <si>
    <t>PALLEJA</t>
  </si>
  <si>
    <t>PAPIOL (EL)</t>
  </si>
  <si>
    <t>PRAT DE LLOBREGAT (EL)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</si>
  <si>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</si>
  <si>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</si>
  <si>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</si>
  <si>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</si>
  <si>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</si>
  <si>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VICENÇ DELS HORTS</t>
  </si>
  <si>
    <t>TORRELLES DE LLOBREGAT</t>
  </si>
  <si>
    <t>VALLIRANA</t>
  </si>
  <si>
    <t>VILADECANS</t>
  </si>
  <si>
    <t>BAIX PENEDÈS</t>
  </si>
  <si>
    <t>ALBINYANA</t>
  </si>
  <si>
    <t>ARBOÇ (L')</t>
  </si>
  <si>
    <t>BELLVEI</t>
  </si>
  <si>
    <t>BONASTRE</t>
  </si>
  <si>
    <t>CUNIT</t>
  </si>
  <si>
    <t>MASLLORENÇ</t>
  </si>
  <si>
    <t>MONTMELL (EL)</t>
  </si>
  <si>
    <t>SANT JAUME DELS DOMENYS</t>
  </si>
  <si>
    <t>SANTA OLIVA</t>
  </si>
  <si>
    <t>VENDRELL (EL)</t>
  </si>
  <si>
    <t>BARCELONÈS</t>
  </si>
  <si>
    <t>BADALONA</t>
  </si>
  <si>
    <t>BARCELONA</t>
  </si>
  <si>
    <t>HOSPITALET DE LLOBREGAT (L')</t>
  </si>
  <si>
    <t>BERGUEDÀ</t>
  </si>
  <si>
    <t>BERGA</t>
  </si>
  <si>
    <t>CAPOLAT</t>
  </si>
  <si>
    <t>CASSERRES</t>
  </si>
  <si>
    <t>CASTELL DE L'ARENY</t>
  </si>
  <si>
    <t>CASTELLAR DE N'HUG</t>
  </si>
  <si>
    <t>CASTELLAR DEL RIU</t>
  </si>
  <si>
    <t>CERCS</t>
  </si>
  <si>
    <t>ESPUNYOLA (L')</t>
  </si>
  <si>
    <t>FIGOLS</t>
  </si>
  <si>
    <t>GIRONELLA</t>
  </si>
  <si>
    <t>GISCLARENY</t>
  </si>
  <si>
    <t>MONTCLAR</t>
  </si>
  <si>
    <t>MONTMAJOR</t>
  </si>
  <si>
    <t>OLVAN</t>
  </si>
  <si>
    <t>POBLA DE LILLET (LA)</t>
  </si>
  <si>
    <t>PUIG-REIG</t>
  </si>
  <si>
    <t>QUAR (LA)</t>
  </si>
  <si>
    <t>SALDES</t>
  </si>
  <si>
    <t>SANT JULIA DE CERDANYOLA</t>
  </si>
  <si>
    <t>VALLCEBRE</t>
  </si>
  <si>
    <t>VILADA</t>
  </si>
  <si>
    <t>VIVER I SERRATEIX</t>
  </si>
  <si>
    <t>CERDANYA</t>
  </si>
  <si>
    <t>ALP</t>
  </si>
  <si>
    <t>BELLVER DE CERDANYA</t>
  </si>
  <si>
    <t>BOLVIR</t>
  </si>
  <si>
    <t>DAS</t>
  </si>
  <si>
    <t>FONTANALS DE CERDANYA</t>
  </si>
  <si>
    <t>GER</t>
  </si>
  <si>
    <t>GUILS DE CERDANYA</t>
  </si>
  <si>
    <t>LLES DE CERDANYA</t>
  </si>
  <si>
    <t>MERANGES</t>
  </si>
  <si>
    <t>PRATS I SANSOR</t>
  </si>
  <si>
    <t>PRULLANS</t>
  </si>
  <si>
    <t>RIU DE CERDANYA</t>
  </si>
  <si>
    <t>CONCA DE BARBERÀ</t>
  </si>
  <si>
    <t>BLANCAFORT</t>
  </si>
  <si>
    <t>LLORAC</t>
  </si>
  <si>
    <t>MONTBLANC</t>
  </si>
  <si>
    <t>PASSANANT</t>
  </si>
  <si>
    <t>PILES (LES)</t>
  </si>
  <si>
    <t>PONTILS</t>
  </si>
  <si>
    <t>SANTA COLOMA DE QUERALT</t>
  </si>
  <si>
    <t>SARRAL</t>
  </si>
  <si>
    <t>SAVALLA DEL COMTAT</t>
  </si>
  <si>
    <t>SOLIVELLA</t>
  </si>
  <si>
    <t>VALLFOGONA DE RIUCORB</t>
  </si>
  <si>
    <t>VILANOVA DE PRADES</t>
  </si>
  <si>
    <t>VILAVERD</t>
  </si>
  <si>
    <t>GARRAF</t>
  </si>
  <si>
    <t>CANYELLES</t>
  </si>
  <si>
    <t>OLIVELLA</t>
  </si>
  <si>
    <t>SANT PERE DE RIBES</t>
  </si>
  <si>
    <t>SITGES</t>
  </si>
  <si>
    <t>GARRIGUES</t>
  </si>
  <si>
    <t>ALBI (L')</t>
  </si>
  <si>
    <t>ARBECA</t>
  </si>
  <si>
    <t>BELLAGUARDA</t>
  </si>
  <si>
    <t>BORGES BLANQUES (LES)</t>
  </si>
  <si>
    <t>BOVERA</t>
  </si>
  <si>
    <t>CASTELLDANS</t>
  </si>
  <si>
    <t>COGUL (EL)</t>
  </si>
  <si>
    <t>ESPLUGA CALBA (L')</t>
  </si>
  <si>
    <t>FLORESTA (LA)</t>
  </si>
  <si>
    <t>FULLEDA</t>
  </si>
  <si>
    <t>GRANADELLA (LA)</t>
  </si>
  <si>
    <t>GRANYENA DE LES GARRIGUES</t>
  </si>
  <si>
    <t>JUNCOSA</t>
  </si>
  <si>
    <t>JUNEDA</t>
  </si>
  <si>
    <t>OMELLONS (ELS)</t>
  </si>
  <si>
    <t>TORMS (ELS)</t>
  </si>
  <si>
    <t>VILOSELL (EL)</t>
  </si>
  <si>
    <t>VINAIXA</t>
  </si>
  <si>
    <t>GARROTXA</t>
  </si>
  <si>
    <t>ARGELAGUER</t>
  </si>
  <si>
    <t>BEUDA</t>
  </si>
  <si>
    <t>CASTELLFOLLIT DE LA ROCA</t>
  </si>
  <si>
    <t>MIERES</t>
  </si>
  <si>
    <t>MONTAGUT I OIX</t>
  </si>
  <si>
    <t>OLOT</t>
  </si>
  <si>
    <t>PLANES D'HOSTOLES (LES)</t>
  </si>
  <si>
    <t>PRESES (LES)</t>
  </si>
  <si>
    <t>RIUDAURA</t>
  </si>
  <si>
    <t>SALES DE LLIERCA</t>
  </si>
  <si>
    <t>SANT ANIOL DE FINESTRES</t>
  </si>
  <si>
    <t>SANT FELIU DE PALLEROLS</t>
  </si>
  <si>
    <t>SANT FERRIOL</t>
  </si>
  <si>
    <t>SANT JAUME DE LLIERCA</t>
  </si>
  <si>
    <t>SANT JOAN LES FONTS</t>
  </si>
  <si>
    <t>SANTA PAU</t>
  </si>
  <si>
    <t>VALL DE BIANYA (LA)</t>
  </si>
  <si>
    <t>VALL D'EN BAS (LA)</t>
  </si>
  <si>
    <t>GIRONÈS</t>
  </si>
  <si>
    <t>AIGUAVIVA</t>
  </si>
  <si>
    <t>BORDILS</t>
  </si>
  <si>
    <t>CAMPLLONG</t>
  </si>
  <si>
    <t>CANET D'ADRI</t>
  </si>
  <si>
    <t>FORNELLS DE LA SELVA</t>
  </si>
  <si>
    <t>GIRONA</t>
  </si>
  <si>
    <t>LLAGOSTERA</t>
  </si>
  <si>
    <t>LLAMBILLES</t>
  </si>
  <si>
    <t>MADREMANYA</t>
  </si>
  <si>
    <t>QUART</t>
  </si>
  <si>
    <t>SALT</t>
  </si>
  <si>
    <t>SANT ANDREU SALOU</t>
  </si>
  <si>
    <t>SANT GREGORI</t>
  </si>
  <si>
    <t>SANT JOAN DE MOLLET</t>
  </si>
  <si>
    <t>SANT JORDI DESVALLS</t>
  </si>
  <si>
    <t>VILABLAREIX</t>
  </si>
  <si>
    <t>VILADASENS</t>
  </si>
  <si>
    <t>MARESME</t>
  </si>
  <si>
    <t>ALELLA</t>
  </si>
  <si>
    <t>ARENYS DE MAR</t>
  </si>
  <si>
    <t>ARENYS DE MUNT</t>
  </si>
  <si>
    <t>ARGENTONA</t>
  </si>
  <si>
    <t>CABRERA DE MAR</t>
  </si>
  <si>
    <t>CABRILS</t>
  </si>
  <si>
    <t>CALELLA</t>
  </si>
  <si>
    <t>CANET DE MAR</t>
  </si>
  <si>
    <t>DOSRIUS</t>
  </si>
  <si>
    <t>MALGRAT DE MAR</t>
  </si>
  <si>
    <t>MASNOU (EL)</t>
  </si>
  <si>
    <t>PALAFOLLS</t>
  </si>
  <si>
    <t>PINEDA DE MAR</t>
  </si>
  <si>
    <t>SANT ANDREU DE LLAVANERES</t>
  </si>
  <si>
    <t>SANT ISCLE DE VALLALTA</t>
  </si>
  <si>
    <t>SANT POL DE MAR</t>
  </si>
  <si>
    <t>SANTA SUSANNA</t>
  </si>
  <si>
    <t>TIANA</t>
  </si>
  <si>
    <t>TORDERA</t>
  </si>
  <si>
    <t>VILASSAR DE DALT</t>
  </si>
  <si>
    <t>VILASSAR DE MAR</t>
  </si>
  <si>
    <t>MONTSIÀ</t>
  </si>
  <si>
    <t>ALCANAR</t>
  </si>
  <si>
    <t>AMPOSTA</t>
  </si>
  <si>
    <t>FREGINALS</t>
  </si>
  <si>
    <t>GALERA (LA)</t>
  </si>
  <si>
    <t>GODALL</t>
  </si>
  <si>
    <t>MAS DE BARBERANS</t>
  </si>
  <si>
    <t>MASDENVERGE</t>
  </si>
  <si>
    <t>SANT JAUME D'ENVEJA</t>
  </si>
  <si>
    <t>ULLDECONA</t>
  </si>
  <si>
    <t>NOGUERA</t>
  </si>
  <si>
    <t>ALBESA</t>
  </si>
  <si>
    <t>ALGERRI</t>
  </si>
  <si>
    <t>ARTESA DE SEGRE</t>
  </si>
  <si>
    <t>AVELLANES I SANTA LINYA (LES)</t>
  </si>
  <si>
    <t>BALAGUER</t>
  </si>
  <si>
    <t>BARONIA DE RIALB (LA)</t>
  </si>
  <si>
    <t>BELLCAIRE D'URGELL</t>
  </si>
  <si>
    <t>BELLMUNT D'URGELL</t>
  </si>
  <si>
    <t>CABANABONA</t>
  </si>
  <si>
    <t>CAMARASA</t>
  </si>
  <si>
    <t>CUBELLS</t>
  </si>
  <si>
    <t>FORADADA</t>
  </si>
  <si>
    <t>IVARS DE NOGUERA</t>
  </si>
  <si>
    <t>MONTGAI</t>
  </si>
  <si>
    <t>OLIOLA</t>
  </si>
  <si>
    <t>OS DE BALAGUER</t>
  </si>
  <si>
    <t>PENELLES</t>
  </si>
  <si>
    <t>PONTS</t>
  </si>
  <si>
    <t>PREIXENS</t>
  </si>
  <si>
    <t>TIURANA</t>
  </si>
  <si>
    <t>TORRELAMEU</t>
  </si>
  <si>
    <t>VALLFOGONA DE BALAGUER</t>
  </si>
  <si>
    <t>VILANOVA DE L'AGUDA</t>
  </si>
  <si>
    <t>OSONA</t>
  </si>
  <si>
    <t>ALPENS</t>
  </si>
  <si>
    <t>BRULL (EL)</t>
  </si>
  <si>
    <t>CALLDETENES</t>
  </si>
  <si>
    <t>CENTELLES</t>
  </si>
  <si>
    <t>COLLSUSPINA</t>
  </si>
  <si>
    <t>ESPINELVES</t>
  </si>
  <si>
    <t>ESQUIROL (L')</t>
  </si>
  <si>
    <t>FOLGUEROLES</t>
  </si>
  <si>
    <t>GURB</t>
  </si>
  <si>
    <t>MALLA</t>
  </si>
  <si>
    <t>MANLLEU</t>
  </si>
  <si>
    <t>MASIES DE RODA (LES)</t>
  </si>
  <si>
    <t>MONTESQUIU</t>
  </si>
  <si>
    <t>MUNTANYOLA</t>
  </si>
  <si>
    <t>OLOST</t>
  </si>
  <si>
    <t>PERAFITA</t>
  </si>
  <si>
    <t>RODA DE TER</t>
  </si>
  <si>
    <t>RUPIT I PRUIT</t>
  </si>
  <si>
    <t>SANT BARTOMEU DEL GRAU</t>
  </si>
  <si>
    <t>SANT QUIRZE DE BESORA</t>
  </si>
  <si>
    <t>SANTA MARIA DE BESORA</t>
  </si>
  <si>
    <t>SEVA</t>
  </si>
  <si>
    <t>SOBREMUNT</t>
  </si>
  <si>
    <t>SORA</t>
  </si>
  <si>
    <t>TARADELL</t>
  </si>
  <si>
    <t>TAVERTET</t>
  </si>
  <si>
    <t>TONA</t>
  </si>
  <si>
    <t>VIC</t>
  </si>
  <si>
    <t>VILADRAU</t>
  </si>
  <si>
    <t>VILANOVA DE SAU</t>
  </si>
  <si>
    <t>PALLARS JUSSÀ</t>
  </si>
  <si>
    <t>ABELLA DE LA CONCA</t>
  </si>
  <si>
    <t>CASTELL DE MUR</t>
  </si>
  <si>
    <t>CONCA DE DALT</t>
  </si>
  <si>
    <t>GAVET DE LA CONCA</t>
  </si>
  <si>
    <t>LLIMIANA</t>
  </si>
  <si>
    <t>POBLA DE SEGUR (LA)</t>
  </si>
  <si>
    <t>SANT ESTEVE DE LA SARGA</t>
  </si>
  <si>
    <t>SARROCA DE BELLERA</t>
  </si>
  <si>
    <t>SENTERADA</t>
  </si>
  <si>
    <t>TALARN</t>
  </si>
  <si>
    <t>TORRE DE CABDELLA (LA)</t>
  </si>
  <si>
    <t>TREMP</t>
  </si>
  <si>
    <t>PALLARS SOBIRÀ</t>
  </si>
  <si>
    <t>ALINS</t>
  </si>
  <si>
    <t>BAIX PALLARS</t>
  </si>
  <si>
    <t>ESPOT</t>
  </si>
  <si>
    <t>FARRERA</t>
  </si>
  <si>
    <t>LLADORRE</t>
  </si>
  <si>
    <t>RIALP</t>
  </si>
  <si>
    <t>SORIGUERA</t>
  </si>
  <si>
    <t>SORT</t>
  </si>
  <si>
    <t>PLA DE L'ESTANY</t>
  </si>
  <si>
    <t>BANYOLES</t>
  </si>
  <si>
    <t>FONTCOBERTA</t>
  </si>
  <si>
    <t>PALOL DE REVARDIT</t>
  </si>
  <si>
    <t>PORQUERES</t>
  </si>
  <si>
    <t>SANT MIQUEL DE CAMPMAJOR</t>
  </si>
  <si>
    <t>VILADEMULS</t>
  </si>
  <si>
    <t>PLA D'URGELL</t>
  </si>
  <si>
    <t>BARBENS</t>
  </si>
  <si>
    <t>BELL-LLOC D'URGELL</t>
  </si>
  <si>
    <t>CASTELLNOU DE SEANA</t>
  </si>
  <si>
    <t>IVARS D'URGELL</t>
  </si>
  <si>
    <t>LINYOLA</t>
  </si>
  <si>
    <t>MIRALCAMP</t>
  </si>
  <si>
    <t>MOLLERUSSA</t>
  </si>
  <si>
    <t>PALAU D'ANGLESOLA (EL)</t>
  </si>
  <si>
    <t>POAL (EL)</t>
  </si>
  <si>
    <t>SIDAMON</t>
  </si>
  <si>
    <t>TORREGROSSA</t>
  </si>
  <si>
    <t>VILANOVA DE BELLPUIG</t>
  </si>
  <si>
    <t>VILA-SANA</t>
  </si>
  <si>
    <t>PRIORAT</t>
  </si>
  <si>
    <t>BELLMUNT DEL PRIORAT</t>
  </si>
  <si>
    <t>BISBAL DE FALSET (LA)</t>
  </si>
  <si>
    <t>CORNUDELLA DE MONTSANT</t>
  </si>
  <si>
    <t>FALSET</t>
  </si>
  <si>
    <t>FIGUERA (LA)</t>
  </si>
  <si>
    <t>GRATALLOPS</t>
  </si>
  <si>
    <t>GUIAMETS (ELS)</t>
  </si>
  <si>
    <t>LLOAR (EL)</t>
  </si>
  <si>
    <t>MARGALEF</t>
  </si>
  <si>
    <t>MASROIG (EL)</t>
  </si>
  <si>
    <t>MORERA DE MONTSANT (LA)</t>
  </si>
  <si>
    <t>POBOLEDA</t>
  </si>
  <si>
    <t>PORRERA</t>
  </si>
  <si>
    <t>PRADELL DE LA TEIXETA</t>
  </si>
  <si>
    <t>TORRE DE FONTAUBELLA (LA)</t>
  </si>
  <si>
    <t>TORROJA DEL PRIORAT</t>
  </si>
  <si>
    <t>ULLDEMOLINS</t>
  </si>
  <si>
    <t>VILELLA ALTA (LA)</t>
  </si>
  <si>
    <t>VILELLA BAIXA (LA)</t>
  </si>
  <si>
    <t>RIBERA D'EBRE</t>
  </si>
  <si>
    <t>BENISSANET</t>
  </si>
  <si>
    <t>FLIX</t>
  </si>
  <si>
    <t>GARCIA</t>
  </si>
  <si>
    <t>GINESTAR</t>
  </si>
  <si>
    <t>MIRAVET</t>
  </si>
  <si>
    <t>PALMA D'EBRE (LA)</t>
  </si>
  <si>
    <t>RASQUERA</t>
  </si>
  <si>
    <t>RIBA-ROJA D'EBRE</t>
  </si>
  <si>
    <t>TIVISSA</t>
  </si>
  <si>
    <t>TORRE DE L'ESPANYOL (LA)</t>
  </si>
  <si>
    <t>VINEBRE</t>
  </si>
  <si>
    <t>RIPOLLÈS</t>
  </si>
  <si>
    <t>CAMPELLES</t>
  </si>
  <si>
    <t>CAMPRODON</t>
  </si>
  <si>
    <t>LLANARS</t>
  </si>
  <si>
    <t>LLOSSES (LES)</t>
  </si>
  <si>
    <t>OGASSA</t>
  </si>
  <si>
    <t>PARDINES</t>
  </si>
  <si>
    <t>PLANOLES</t>
  </si>
  <si>
    <t>QUERALBS</t>
  </si>
  <si>
    <t>RIBES DE FRESER</t>
  </si>
  <si>
    <t>RIPOLL</t>
  </si>
  <si>
    <t>SANT JOAN DE LES ABADESSES</t>
  </si>
  <si>
    <t>SETCASES</t>
  </si>
  <si>
    <t>TOSES</t>
  </si>
  <si>
    <t>VILALLONGA DE TER</t>
  </si>
  <si>
    <t>SEGARRA</t>
  </si>
  <si>
    <t>BIOSCA</t>
  </si>
  <si>
    <t>CERVERA</t>
  </si>
  <si>
    <t>GRANYANELLA</t>
  </si>
  <si>
    <t>GRANYENA DE SEGARRA</t>
  </si>
  <si>
    <t>GUISSONA</t>
  </si>
  <si>
    <t>IVORRA</t>
  </si>
  <si>
    <t>MASSOTERES</t>
  </si>
  <si>
    <t>MONTOLIU DE SEGARRA</t>
  </si>
  <si>
    <t>OLUGES (LES)</t>
  </si>
  <si>
    <t>RIBERA D'ONDARA</t>
  </si>
  <si>
    <t>SANAÜJA</t>
  </si>
  <si>
    <t>SANT GUIM DE FREIXENET</t>
  </si>
  <si>
    <t>SANT GUIM DE LA PLANA</t>
  </si>
  <si>
    <t>SANT RAMON</t>
  </si>
  <si>
    <t>TALAVERA</t>
  </si>
  <si>
    <t>TARROJA DE SEGARRA</t>
  </si>
  <si>
    <t>TORREFETA I FLOREJACS</t>
  </si>
  <si>
    <t>SEGRIÀ</t>
  </si>
  <si>
    <t>AITONA</t>
  </si>
  <si>
    <t>ALCOLETGE</t>
  </si>
  <si>
    <t>ALGUAIRE</t>
  </si>
  <si>
    <t>ALMACELLES</t>
  </si>
  <si>
    <t>ALMATRET</t>
  </si>
  <si>
    <t>ALMENAR</t>
  </si>
  <si>
    <t>ALPICAT</t>
  </si>
  <si>
    <t>ARTESA DE LLEIDA</t>
  </si>
  <si>
    <t>ASPA</t>
  </si>
  <si>
    <t>CORBINS</t>
  </si>
  <si>
    <t>GIMENELLS I EL PLA DE LA FONT</t>
  </si>
  <si>
    <t>GRANJA D'ESCARP (LA)</t>
  </si>
  <si>
    <t>LLARDECANS</t>
  </si>
  <si>
    <t>LLEIDA</t>
  </si>
  <si>
    <t>MAIALS</t>
  </si>
  <si>
    <t>MASSALCOREIG</t>
  </si>
  <si>
    <t>MONTOLIU DE LLEIDA</t>
  </si>
  <si>
    <t>PORTELLA (LA)</t>
  </si>
  <si>
    <t>PUIGVERD DE LLEIDA</t>
  </si>
  <si>
    <t>SARROCA DE LLEIDA</t>
  </si>
  <si>
    <t>SOSES</t>
  </si>
  <si>
    <t>SUDANELL</t>
  </si>
  <si>
    <t>SUNYER</t>
  </si>
  <si>
    <t>TORREBESSES</t>
  </si>
  <si>
    <t>TORREFARRERA</t>
  </si>
  <si>
    <t>TORRES DE SEGRE</t>
  </si>
  <si>
    <t>TORRE-SERONA</t>
  </si>
  <si>
    <t>VILANOVA DE LA BARCA</t>
  </si>
  <si>
    <t>SELVA</t>
  </si>
  <si>
    <t>AMER</t>
  </si>
  <si>
    <t>BLANES</t>
  </si>
  <si>
    <t>BREDA</t>
  </si>
  <si>
    <t>BRUNYOLA</t>
  </si>
  <si>
    <t>CALDES DE MALAVELLA</t>
  </si>
  <si>
    <t>CELLERA DE TER (LA)</t>
  </si>
  <si>
    <t>FOGARS DE LA SELVA</t>
  </si>
  <si>
    <t>LLORET DE MAR</t>
  </si>
  <si>
    <t>MAÇANET DE LA SELVA</t>
  </si>
  <si>
    <t>MASSANES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</si>
  <si>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</si>
  <si>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</si>
  <si>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</si>
  <si>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</si>
  <si>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</si>
  <si>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</si>
  <si>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SANTA COLOMA DE FARNERS</t>
  </si>
  <si>
    <t>SILS</t>
  </si>
  <si>
    <t>SUSQUEDA</t>
  </si>
  <si>
    <t>TOSSA DE MAR</t>
  </si>
  <si>
    <t>VIDRERES</t>
  </si>
  <si>
    <t>SOLSONÈS</t>
  </si>
  <si>
    <t>CASTELLAR DE LA RIBERA</t>
  </si>
  <si>
    <t>CLARIANA DE CARDENER</t>
  </si>
  <si>
    <t>COMA I LA PEDRA (LA)</t>
  </si>
  <si>
    <t>GUIXERS</t>
  </si>
  <si>
    <t>LLADURS</t>
  </si>
  <si>
    <t>LLOBERA</t>
  </si>
  <si>
    <t>MOLSOSA (LA)</t>
  </si>
  <si>
    <t>OLIUS</t>
  </si>
  <si>
    <t>RINER</t>
  </si>
  <si>
    <t>SANT LLORENÇ DE MORUNYS</t>
  </si>
  <si>
    <t>SOLSONA</t>
  </si>
  <si>
    <t>TARRAGONÈS</t>
  </si>
  <si>
    <t>ALTAFULLA</t>
  </si>
  <si>
    <t>CATLLAR (EL)</t>
  </si>
  <si>
    <t>CREIXELL</t>
  </si>
  <si>
    <t>MORELL (EL)</t>
  </si>
  <si>
    <t>PERAFORT</t>
  </si>
  <si>
    <t>POBLA DE MAFUMET (LA)</t>
  </si>
  <si>
    <t>RENAU</t>
  </si>
  <si>
    <t>RIERA DE GAIA (LA)</t>
  </si>
  <si>
    <t>SALOU</t>
  </si>
  <si>
    <t>SECUITA (LA)</t>
  </si>
  <si>
    <t>TARRAGONA</t>
  </si>
  <si>
    <t>TORREDEMBARRA</t>
  </si>
  <si>
    <t>VILALLONGA DEL CAMP</t>
  </si>
  <si>
    <t>VILA-SECA</t>
  </si>
  <si>
    <t>TERRA ALTA</t>
  </si>
  <si>
    <t>ARNES</t>
  </si>
  <si>
    <t>BATEA</t>
  </si>
  <si>
    <t>BOT</t>
  </si>
  <si>
    <t>CASERES</t>
  </si>
  <si>
    <t>CORBERA D'EBRE</t>
  </si>
  <si>
    <t>FATARELLA (LA)</t>
  </si>
  <si>
    <t>GANDESA</t>
  </si>
  <si>
    <t>HORTA DE SANT JOAN</t>
  </si>
  <si>
    <t>PINELL DE BRAI (EL)</t>
  </si>
  <si>
    <t>POBLA DE MASSALUCA (LA)</t>
  </si>
  <si>
    <t>PRAT DE COMTE</t>
  </si>
  <si>
    <t>VILALBA DELS ARCS</t>
  </si>
  <si>
    <t>URGELL</t>
  </si>
  <si>
    <t>AGRAMUNT</t>
  </si>
  <si>
    <t>ANGLESOLA</t>
  </si>
  <si>
    <t>BELIANES</t>
  </si>
  <si>
    <t>BELLPUIG</t>
  </si>
  <si>
    <t>CIUTADILLA</t>
  </si>
  <si>
    <t>FULIOLA (LA)</t>
  </si>
  <si>
    <t>NALEC</t>
  </si>
  <si>
    <t>PREIXANA</t>
  </si>
  <si>
    <t>PUIGVERD D'AGRAMUNT</t>
  </si>
  <si>
    <t>TORNABOUS</t>
  </si>
  <si>
    <t>VALLBONA DE LES MONGES</t>
  </si>
  <si>
    <t>VILAGRASSA</t>
  </si>
  <si>
    <t>ARRES</t>
  </si>
  <si>
    <t>BAUSEN</t>
  </si>
  <si>
    <t>BORDES (ES)</t>
  </si>
  <si>
    <t>CANEJAN</t>
  </si>
  <si>
    <t>LES</t>
  </si>
  <si>
    <t>NAUT ARAN</t>
  </si>
  <si>
    <t>VIELHA E MIJARAN</t>
  </si>
  <si>
    <t>VILAMOS</t>
  </si>
  <si>
    <t>VALLÈS OCCIDENTAL</t>
  </si>
  <si>
    <t>CASTELLBISBAL</t>
  </si>
  <si>
    <t>CERDANYOLA DEL VALLES</t>
  </si>
  <si>
    <t>GALLIFA</t>
  </si>
  <si>
    <t>MATADEPERA</t>
  </si>
  <si>
    <t>MONTCADA I REIXAC</t>
  </si>
  <si>
    <t>RELLINARS</t>
  </si>
  <si>
    <t>SABADELL</t>
  </si>
  <si>
    <t>SANT CUGAT DEL VALLES</t>
  </si>
  <si>
    <t>SANT LLORENÇ SAVALL</t>
  </si>
  <si>
    <t>SANT QUIRZE DEL VALLES</t>
  </si>
  <si>
    <t>SENTMENAT</t>
  </si>
  <si>
    <t>TERRASSA</t>
  </si>
  <si>
    <t>ULLASTRELL</t>
  </si>
  <si>
    <t>VACARISSES</t>
  </si>
  <si>
    <t>VILADECAVALLS</t>
  </si>
  <si>
    <t>VALLÈS ORIENTAL</t>
  </si>
  <si>
    <t>AIGUAFREDA</t>
  </si>
  <si>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</si>
  <si>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</si>
  <si>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</si>
  <si>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</si>
  <si>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</si>
  <si>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</si>
  <si>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</si>
  <si>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GARRIGA (LA)</t>
  </si>
  <si>
    <t>GRANERA</t>
  </si>
  <si>
    <t>GRANOLLERS</t>
  </si>
  <si>
    <t>GUALBA</t>
  </si>
  <si>
    <t>MARTORELLES</t>
  </si>
  <si>
    <t>MOLLET DEL VALLES</t>
  </si>
  <si>
    <t>MONTSENY</t>
  </si>
  <si>
    <t>SANT ANTONI DE VILAMAJOR</t>
  </si>
  <si>
    <t>SANT CELONI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</si>
  <si>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</si>
  <si>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</si>
  <si>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</si>
  <si>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</si>
  <si>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</si>
  <si>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MARIA DE MARTORELLES</t>
  </si>
  <si>
    <t>SANTA MARIA DE PALAUTORDERA</t>
  </si>
  <si>
    <t>TAGAMANENT</t>
  </si>
  <si>
    <t>VALLGORGUINA</t>
  </si>
  <si>
    <t>VALLROMANES</t>
  </si>
  <si>
    <t>VILALBA SASSERRA</t>
  </si>
  <si>
    <t>Total</t>
  </si>
  <si>
    <t>MOIANÈS</t>
  </si>
  <si>
    <t>ALAS I CERC</t>
  </si>
  <si>
    <t>ALT ANEU</t>
  </si>
  <si>
    <t>ARSEGUEL</t>
  </si>
  <si>
    <t>BAGA</t>
  </si>
  <si>
    <t>BESALU</t>
  </si>
  <si>
    <t>BORREDA</t>
  </si>
  <si>
    <t>BOSSOST</t>
  </si>
  <si>
    <t>CABO</t>
  </si>
  <si>
    <t>CAMPDEVANOL</t>
  </si>
  <si>
    <t>ESTERRI D'ANEU</t>
  </si>
  <si>
    <t>ESTERRI DE CARDOS</t>
  </si>
  <si>
    <t>FIGOLS I ALINYA</t>
  </si>
  <si>
    <t>GOMBREN</t>
  </si>
  <si>
    <t>GOSOL</t>
  </si>
  <si>
    <t>GUARDIOLA DE BERGUEDA</t>
  </si>
  <si>
    <t>GUINGUETA D'ANEU (LA)</t>
  </si>
  <si>
    <t>ISOVOL</t>
  </si>
  <si>
    <t>JOSA I TUIXEN</t>
  </si>
  <si>
    <t>LLAVORSI</t>
  </si>
  <si>
    <t>LLIVIA</t>
  </si>
  <si>
    <t>MOLLO</t>
  </si>
  <si>
    <t>MONTELLA I MARTINET</t>
  </si>
  <si>
    <t>MONTFERRER I CASTELLBO</t>
  </si>
  <si>
    <t>NAVES</t>
  </si>
  <si>
    <t>NOU DE BERGUEDA (LA)</t>
  </si>
  <si>
    <t>ODEN</t>
  </si>
  <si>
    <t>ORGANYA</t>
  </si>
  <si>
    <t>PUIGCERDA</t>
  </si>
  <si>
    <t>SANT JAUME DE FRONTANYA</t>
  </si>
  <si>
    <t>SANT PAU DE SEGURIES</t>
  </si>
  <si>
    <t>SANT PERE DE TORELLO</t>
  </si>
  <si>
    <t>SENIA (LA)</t>
  </si>
  <si>
    <t>TIRVIA</t>
  </si>
  <si>
    <t>TORTELLA</t>
  </si>
  <si>
    <t>URUS</t>
  </si>
  <si>
    <t>VALL DE BOI (LA)</t>
  </si>
  <si>
    <t>VALL DE CARDOS</t>
  </si>
  <si>
    <t>VALLFOGONA DE RIPOLLES</t>
  </si>
  <si>
    <t>VANSA I FORNOLS (LA)</t>
  </si>
  <si>
    <t>VIDRA</t>
  </si>
  <si>
    <t>COMARCA</t>
  </si>
  <si>
    <t>MUNICIPI</t>
  </si>
  <si>
    <t>AIGUAMURCIA</t>
  </si>
  <si>
    <t>CASTELLO D'EMPURIES</t>
  </si>
  <si>
    <t>PEDRET I MARZA</t>
  </si>
  <si>
    <t>RABOS</t>
  </si>
  <si>
    <t>SANTA LLOGAIA D'ALGUEMA</t>
  </si>
  <si>
    <t>AVINYONET DEL PENEDES</t>
  </si>
  <si>
    <t>CASTELLVI DE LA MARCA</t>
  </si>
  <si>
    <t>FONT-RUBI</t>
  </si>
  <si>
    <t>OLERDOLA</t>
  </si>
  <si>
    <t>PLA DEL PENEDES (EL)</t>
  </si>
  <si>
    <t>SANT SADURNI D'ANOIA</t>
  </si>
  <si>
    <t>VILOBI DEL PENEDES</t>
  </si>
  <si>
    <t>COLL DE NARGO</t>
  </si>
  <si>
    <t>CASTELLFOLLIT DE RIUBREGOS</t>
  </si>
  <si>
    <t>CASTELLOLI</t>
  </si>
  <si>
    <t>ODENA</t>
  </si>
  <si>
    <t>ORPI</t>
  </si>
  <si>
    <t>RUBIO</t>
  </si>
  <si>
    <t>VILANOVA DEL CAMI</t>
  </si>
  <si>
    <t>CASTELLGALI</t>
  </si>
  <si>
    <t>ARBOLI</t>
  </si>
  <si>
    <t>FEBRO (LA)</t>
  </si>
  <si>
    <t>VANDELLOS I L'HOSPITALET DE L'INFANT</t>
  </si>
  <si>
    <t>PERELLO (EL)</t>
  </si>
  <si>
    <t>CRUÏLLES, MONELLS I SANT SADURNI DE L'HEURA</t>
  </si>
  <si>
    <t>GAVA</t>
  </si>
  <si>
    <t>ESPLUGA DE FRANCOLI (L')</t>
  </si>
  <si>
    <t>VIMBODI</t>
  </si>
  <si>
    <t>VILANOVA I LA GELTRU</t>
  </si>
  <si>
    <t>ALBAGES (L')</t>
  </si>
  <si>
    <t>CERVIA DE LES GARRIGUES</t>
  </si>
  <si>
    <t>POBLA DE CERVOLES (LA)</t>
  </si>
  <si>
    <t>TARRES</t>
  </si>
  <si>
    <t>SARRIA DE TER</t>
  </si>
  <si>
    <t>ORRIUS</t>
  </si>
  <si>
    <t>AGER</t>
  </si>
  <si>
    <t>ALOS DE BALAGUER</t>
  </si>
  <si>
    <t>CASTELLO DE FARFANYA</t>
  </si>
  <si>
    <t>MENARGUENS</t>
  </si>
  <si>
    <t>SENTIU DE SIO (LA)</t>
  </si>
  <si>
    <t>TERMENS</t>
  </si>
  <si>
    <t>VILANOVA DE MEIA</t>
  </si>
  <si>
    <t>BALENYA</t>
  </si>
  <si>
    <t>MASIES DE VOLTREGA (LES)</t>
  </si>
  <si>
    <t>SANT BOI DE LLUÇANES</t>
  </si>
  <si>
    <t>SANT MARTI DE CENTELLES</t>
  </si>
  <si>
    <t>SANT SADURNI D'OSORMORT</t>
  </si>
  <si>
    <t>TORELLO</t>
  </si>
  <si>
    <t>ISONA I CONCA DELLA</t>
  </si>
  <si>
    <t>SALAS DE PALLARS</t>
  </si>
  <si>
    <t>BELLVIS</t>
  </si>
  <si>
    <t>CABACES</t>
  </si>
  <si>
    <t>MARÇA</t>
  </si>
  <si>
    <t>ASCO</t>
  </si>
  <si>
    <t>TORA</t>
  </si>
  <si>
    <t>BENAVENT DE SEGRIA</t>
  </si>
  <si>
    <t>VILANOVA DE SEGRIA</t>
  </si>
  <si>
    <t>ANGLES</t>
  </si>
  <si>
    <t>ARBUCIES</t>
  </si>
  <si>
    <t>SANT JULIA DEL LLOR I BONMATI</t>
  </si>
  <si>
    <t>PINELL DE SOLSONES</t>
  </si>
  <si>
    <t>CONSTANTI</t>
  </si>
  <si>
    <t>POBLA DE MONTORNES (LA)</t>
  </si>
  <si>
    <t>SALOMO</t>
  </si>
  <si>
    <t>VESPELLA DE GAIA</t>
  </si>
  <si>
    <t>CASTELLSERA</t>
  </si>
  <si>
    <t>OMELLS DE NA GAIA (ELS)</t>
  </si>
  <si>
    <t>BARBERA DEL VALLES</t>
  </si>
  <si>
    <t>CASTELLAR DEL VALLES</t>
  </si>
  <si>
    <t>POLINYA</t>
  </si>
  <si>
    <t>RUBI</t>
  </si>
  <si>
    <t>SANTA PERPETUA DE MOGODA</t>
  </si>
  <si>
    <t>CANOVES I SAMALUS</t>
  </si>
  <si>
    <t>FOGARS DE MONTCLUS</t>
  </si>
  <si>
    <t>CADAQUES</t>
  </si>
  <si>
    <t>SELVA DE MAR (LA)</t>
  </si>
  <si>
    <t>VILAMANISCLE</t>
  </si>
  <si>
    <t>CABANYES (LES)</t>
  </si>
  <si>
    <t>PUIGDALBER</t>
  </si>
  <si>
    <t>SANT CUGAT SESGARRIGUES</t>
  </si>
  <si>
    <t>SANTA FE DEL PENEDES</t>
  </si>
  <si>
    <t>CAPELLADES</t>
  </si>
  <si>
    <t>ALMOSTER</t>
  </si>
  <si>
    <t>REGENCOS</t>
  </si>
  <si>
    <t>CASTELLDEFELS</t>
  </si>
  <si>
    <t>COLLBATO</t>
  </si>
  <si>
    <t>CORNELLA DE LLOBREGAT</t>
  </si>
  <si>
    <t>ESPLUGUES DE LLOBREGAT</t>
  </si>
  <si>
    <t>PALMA DE CERVELLË (LA)</t>
  </si>
  <si>
    <t>SANT JUST DESVERN</t>
  </si>
  <si>
    <t>SANTA COLOMA DE CERVELLO</t>
  </si>
  <si>
    <t>CALAFELL</t>
  </si>
  <si>
    <t>SANTA COLOMA DE GRAMENET</t>
  </si>
  <si>
    <t>CONESA</t>
  </si>
  <si>
    <t>PIRA</t>
  </si>
  <si>
    <t>ROCAFORT DE QUERALT</t>
  </si>
  <si>
    <t>SENAN</t>
  </si>
  <si>
    <t>VALLCLARA</t>
  </si>
  <si>
    <t>CUBELLES</t>
  </si>
  <si>
    <t>CALDES D'ESTRAC</t>
  </si>
  <si>
    <t>MONTGAT</t>
  </si>
  <si>
    <t>SANT VICENÇ DE MONTALT</t>
  </si>
  <si>
    <t>FONDARELLA</t>
  </si>
  <si>
    <t>CAPÇANES</t>
  </si>
  <si>
    <t>MOLAR (EL)</t>
  </si>
  <si>
    <t>HOSTALRIC</t>
  </si>
  <si>
    <t>LA CANONJA</t>
  </si>
  <si>
    <t>NOU DE GAIA (LA)</t>
  </si>
  <si>
    <t>PALLARESOS (ELS)</t>
  </si>
  <si>
    <t>BADIA DEL VALLES</t>
  </si>
  <si>
    <t>RIPOLLET</t>
  </si>
  <si>
    <t>FIGARO-MONTMANY</t>
  </si>
  <si>
    <t>LLAGOSTA (LA)</t>
  </si>
  <si>
    <t>ALIÓ</t>
  </si>
  <si>
    <t>BRÀFIM</t>
  </si>
  <si>
    <t>MASÓ (LA)</t>
  </si>
  <si>
    <t>MILÀ (EL)</t>
  </si>
  <si>
    <t>AVINYONET DE PUIGVENTÓS</t>
  </si>
  <si>
    <t>BÀSCARA</t>
  </si>
  <si>
    <t>BORRASSÀ</t>
  </si>
  <si>
    <t>FAR D'EMPORDÀ (EL)</t>
  </si>
  <si>
    <t>FORTIÀ</t>
  </si>
  <si>
    <t>GARRIGÀS</t>
  </si>
  <si>
    <t>LLEDÓ D'EMPORDA</t>
  </si>
  <si>
    <t>PALAU DE SANTA EULÀLIA</t>
  </si>
  <si>
    <t>PONTÓS</t>
  </si>
  <si>
    <t>SANT MIQUEL DE FLUVIÀ</t>
  </si>
  <si>
    <t>SAUS, CAMALLERA I LLAMPAIES</t>
  </si>
  <si>
    <t>TORROELLA DE FLUVIà</t>
  </si>
  <si>
    <t>VENTALLÓ</t>
  </si>
  <si>
    <t>PACS DEL PENEDÈS</t>
  </si>
  <si>
    <t>SANT MARTÍ SARROCA</t>
  </si>
  <si>
    <t>VILAFRANCA DEL PENEDÈS</t>
  </si>
  <si>
    <t>SANT MARTÍ DE TOUS</t>
  </si>
  <si>
    <t>SANT MARTÍ SESGUEIOLES</t>
  </si>
  <si>
    <t>ARTÉS</t>
  </si>
  <si>
    <t>AVINYÓ</t>
  </si>
  <si>
    <t>CALLÚS</t>
  </si>
  <si>
    <t>GAIÀ</t>
  </si>
  <si>
    <t>NAVÀS</t>
  </si>
  <si>
    <t>SANT FRUITÓS DE BAGES</t>
  </si>
  <si>
    <t>SÚRIA</t>
  </si>
  <si>
    <t>MONTBRIÓ DEL CAMP</t>
  </si>
  <si>
    <t>BELLCAIRE D'EMPORDÀ</t>
  </si>
  <si>
    <t>BISBAL D'EMPORDÀ (LA)</t>
  </si>
  <si>
    <t>CALONGE I SANT ANTONI</t>
  </si>
  <si>
    <t>CORÇÀ</t>
  </si>
  <si>
    <t>FOIXÀ</t>
  </si>
  <si>
    <t>PALAMÓS</t>
  </si>
  <si>
    <t>PARLAVÀ</t>
  </si>
  <si>
    <t>RUPIÀ</t>
  </si>
  <si>
    <t>SERRA DE DARÓ</t>
  </si>
  <si>
    <t>TALLADA D'EMPORDÀ (LA)</t>
  </si>
  <si>
    <t>TORROELLA DE MONTGRÍ</t>
  </si>
  <si>
    <t>ULLÀ</t>
  </si>
  <si>
    <t>SANT JOAN D'ESPI</t>
  </si>
  <si>
    <t>BANYERES DEL PENEDÈS</t>
  </si>
  <si>
    <t>BISBAL DEL PENEDÈS (LA)</t>
  </si>
  <si>
    <t>LLORENÇ DEL PENEDÈS</t>
  </si>
  <si>
    <t>AVIÀ</t>
  </si>
  <si>
    <t>SAGÀS</t>
  </si>
  <si>
    <t>SANTA MARIA DE MERLÈS</t>
  </si>
  <si>
    <t>BARBERÀ DE LA CONCA</t>
  </si>
  <si>
    <t>FORÈS</t>
  </si>
  <si>
    <t>PUIGGRÒS</t>
  </si>
  <si>
    <t>SOLERÀS (EL)</t>
  </si>
  <si>
    <t>MAIÀ DE MONTCAL</t>
  </si>
  <si>
    <t>BESCANÓ</t>
  </si>
  <si>
    <t>CASSÀ DE LA SELVA</t>
  </si>
  <si>
    <t>CELRÀ</t>
  </si>
  <si>
    <t>CERVIÀ DE TER</t>
  </si>
  <si>
    <t>FLAÇÀ</t>
  </si>
  <si>
    <t>JUIÀ</t>
  </si>
  <si>
    <t>SANT JULIÀ DE RAMIS</t>
  </si>
  <si>
    <t>SANT MARTÍ DE LLEMENA</t>
  </si>
  <si>
    <t>SANT MARTÍ VELL</t>
  </si>
  <si>
    <t>MATARÓ</t>
  </si>
  <si>
    <t>PREMIÀ DE DALT</t>
  </si>
  <si>
    <t>PREMIÀ DE MAR</t>
  </si>
  <si>
    <t>SANT CEBRIÀ DE VALLALTA</t>
  </si>
  <si>
    <t>TEIÀ</t>
  </si>
  <si>
    <t>MOIÀ</t>
  </si>
  <si>
    <t>SANTA MARIA D'OLÓ</t>
  </si>
  <si>
    <t>SANT CARLES DE LA RÀPITA</t>
  </si>
  <si>
    <t>SANTA BÀRBARA</t>
  </si>
  <si>
    <t>LLUÇÀ</t>
  </si>
  <si>
    <t>ORÍS</t>
  </si>
  <si>
    <t>ORISTÀ</t>
  </si>
  <si>
    <t>PRATS DE LLUÇANÈS</t>
  </si>
  <si>
    <t>SANT AGUSTÍ DE LLUÇANES</t>
  </si>
  <si>
    <t>SANT HIPÒLIT DE VOLTREGA</t>
  </si>
  <si>
    <t>SANT JULIÀ DE VILATORTA</t>
  </si>
  <si>
    <t>SANT MARTÍ D'ALBARS</t>
  </si>
  <si>
    <t>SANT VICENÇ DE TORELLÓ</t>
  </si>
  <si>
    <t>SANTA CECÍLIA DE VOLTREGA</t>
  </si>
  <si>
    <t>SANTA EUGÈNIA DE BERGA</t>
  </si>
  <si>
    <t>SANTA EULÀLIA DE RIUPRIMER</t>
  </si>
  <si>
    <t>TAVÈRNOLES</t>
  </si>
  <si>
    <t>CAMÓS</t>
  </si>
  <si>
    <t>CORNELLÀ DEL TERRI</t>
  </si>
  <si>
    <t>CRESPIÀ</t>
  </si>
  <si>
    <t>ESPONELLÀ</t>
  </si>
  <si>
    <t>SERINYÀ</t>
  </si>
  <si>
    <t>GOLMÉS</t>
  </si>
  <si>
    <t>MÓRA D'EBRE</t>
  </si>
  <si>
    <t>MÓRA LA NOVA</t>
  </si>
  <si>
    <t>ESTARÀS</t>
  </si>
  <si>
    <t>MONTORNÈS DE SEGARRA</t>
  </si>
  <si>
    <t>PLANS DE SIÓ (ELS)</t>
  </si>
  <si>
    <t>ALAMÚS (ELS)</t>
  </si>
  <si>
    <t>ALBATÀRREC</t>
  </si>
  <si>
    <t>ALCANÓ</t>
  </si>
  <si>
    <t>ALCARRÀS</t>
  </si>
  <si>
    <t>ALFARRÀS</t>
  </si>
  <si>
    <t>ALFÉS</t>
  </si>
  <si>
    <t>ROSSELLÓ</t>
  </si>
  <si>
    <t>SERÓS</t>
  </si>
  <si>
    <t>VILOBÍ D'ONYAR</t>
  </si>
  <si>
    <t>PINÓS</t>
  </si>
  <si>
    <t>RODA DE BERÀ</t>
  </si>
  <si>
    <t>GUIMERÀ</t>
  </si>
  <si>
    <t>MALDÀ</t>
  </si>
  <si>
    <t>OSSÓ DE SIÓ</t>
  </si>
  <si>
    <t>SANT MARTÍ DE RIUCORB</t>
  </si>
  <si>
    <t>TÀRREGA</t>
  </si>
  <si>
    <t>VERDÚ</t>
  </si>
  <si>
    <t>PALAU-SOLITÀ I PLEGAMANS</t>
  </si>
  <si>
    <t>AMETLLA DEL VALLÈS (L')</t>
  </si>
  <si>
    <t>FRANQUESES DEL VALLÈS (LES)</t>
  </si>
  <si>
    <t>LLIÇÀ D'AMUNT</t>
  </si>
  <si>
    <t>LLIÇÀ DE VALL</t>
  </si>
  <si>
    <t>LLINARS DEL VALLÈS</t>
  </si>
  <si>
    <t>MONTMELÓ</t>
  </si>
  <si>
    <t>MONTORNÈS DEL VALLÈS</t>
  </si>
  <si>
    <t>PARETS DEL VALLÈS</t>
  </si>
  <si>
    <t>ROCA DEL VALLÈS (LA)</t>
  </si>
  <si>
    <t>SANTA EULÀLIA DE RONÇANA</t>
  </si>
  <si>
    <t>VILANOVA DEL VALLÈS</t>
  </si>
  <si>
    <t>SANT ADRIA DE BESOS</t>
  </si>
  <si>
    <t>TOTAL</t>
  </si>
  <si>
    <t>Generació de dejeccions segons capacitat bestiar GTR                              TOTAL (t)</t>
  </si>
  <si>
    <t>Generació de dejeccions segons capacitat bestiar GTR fem (t)</t>
  </si>
  <si>
    <t>Generació de dejeccions segons capacitat bestiar GTR gallinassa (t)</t>
  </si>
  <si>
    <t>Generació de dejeccions segons capacitat bestiar GTR purí (m3)</t>
  </si>
  <si>
    <t>VAL D'ARAN</t>
  </si>
  <si>
    <t>VALL D'ARAN</t>
  </si>
  <si>
    <t>NOTA METODOLÒGICA</t>
  </si>
  <si>
    <r>
      <t>Generació de dejeccions segons capacitat bestiar GTR purí (m</t>
    </r>
    <r>
      <rPr>
        <b/>
        <vertAlign val="superscript"/>
        <sz val="8"/>
        <color indexed="8"/>
        <rFont val="Calibri"/>
        <family val="2"/>
      </rPr>
      <t>3</t>
    </r>
    <r>
      <rPr>
        <b/>
        <sz val="8"/>
        <color indexed="8"/>
        <rFont val="Calibri"/>
        <family val="2"/>
      </rPr>
      <t>)</t>
    </r>
  </si>
  <si>
    <t>La superfície fertilitzable s’ha obtingut d’acord amb les dades del SIGPAC 2021 i els usos fertilitzables de l’annex 12 del Decret 153/2019.</t>
  </si>
  <si>
    <r>
      <rPr>
        <sz val="9"/>
        <color theme="1"/>
        <rFont val="Calibri"/>
        <family val="2"/>
        <scheme val="minor"/>
      </rP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</si>
  <si>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Els quilograms de nitrogen admissibles en superfície fertilitzable s’han obtingut a partir de la superfície fertilitzable del 2021 i els kg de nitrogen admissibles per usos que estableix l’annex 12 del Decret 153/219.</t>
  </si>
  <si>
    <t>La generació de quilograms de nitrogen, quilograms de fòsfor i tones de dejeccions s’han calculat a partir de les dades del GTR del 2021.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</si>
  <si>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2021.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</si>
  <si>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 coeficients de l’annex 1 del Decret 153/2019.</t>
  </si>
  <si>
    <t>La superfície fertilitzable s’ha obtingut d’acord amb les dades del SIGPAC 2022 i els usos fertilitzables de l’annex 12 del Decret 153/2019.</t>
  </si>
  <si>
    <t>Els quilograms de nitrogen admissibles en superfície fertilitzable s’han obtingut a partir de la superfície fertilitzable del 2022 i els kg de nitrogen admissibles per usos que estableix l’annex 12 del Decret 153/219.</t>
  </si>
  <si>
    <t>La generació de quilograms de nitrogen, quilograms de fòsfor i tones de dejeccions s’han calculat a partir de les dades del GTR del 2022.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</si>
  <si>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2022.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</si>
  <si>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</si>
  <si>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La superfície fertilitzable s’ha obtingut d’acord amb les dades del SIGPAC 2023 i els usos fertilitzables de l’annex 12 del Decret 153/2019.</t>
  </si>
  <si>
    <t>Els quilograms de nitrogen admissibles en superfície fertilitzable s’han obtingut a partir de la superfície fertilitzable del 2023 i els kg de nitrogen admissibles per usos que estableix l’annex 12 del Decret 153/219.</t>
  </si>
  <si>
    <t>La generació de quilograms de nitrogen, quilograms de fòsfor i tones de dejeccions s’han calculat a partir de les dades del GTR del 2023. S’han tingut en compte les explotacions actives i tipus d’explotació “Producció i reproducció”. S’han aplicat uns percentatges d’estabulació al bestiar oví, cabrum, boví i èquids ubicats en municipis de muntanya.</t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</si>
  <si>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coeficients de l’annex 1 del Decret 153/2019.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</si>
  <si>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2023.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</si>
  <si>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Pel càlcul dels kg de nitrogen s’han aplicat els coeficients de l’annex 1 del Decret 153/2019.</t>
  </si>
  <si>
    <t>Generació de dejeccions segons capacitat bestiar GTR 
TOTAL (t)</t>
  </si>
  <si>
    <t>Data actualització: Març del 2025</t>
  </si>
  <si>
    <t>Per a realitzar el càcul de de la generació de dejeccions ramaderes segons capacitat GTR s'han tingut en compte les següents consideracions</t>
  </si>
  <si>
    <t>Càlcul segons la CAPACITAT permesa a GTR aplicant els coeficients de volums/massa estàndard de l'Annex 2 del Decret 153/2019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</si>
</sst>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2" tint="-0.74999237037263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2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5" fontId="0" fillId="0" borderId="0" xfId="1" applyNumberFormat="1" applyFont="1" applyAlignment="1"/>
    <xf numFmtId="0" fontId="3" fillId="2" borderId="4" xfId="2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0" fontId="2" fillId="0" borderId="0" xfId="0" applyFont="1" applyAlignment="1"/>
    <xf numFmtId="0" fontId="3" fillId="4" borderId="8" xfId="0" applyNumberFormat="1" applyFont="1" applyFill="1" applyBorder="1" applyAlignment="1" applyProtection="1"/>
    <xf numFmtId="0" fontId="3" fillId="4" borderId="9" xfId="0" applyNumberFormat="1" applyFont="1" applyFill="1" applyBorder="1" applyAlignment="1" applyProtection="1"/>
    <xf numFmtId="165" fontId="3" fillId="4" borderId="9" xfId="0" applyNumberFormat="1" applyFont="1" applyFill="1" applyBorder="1" applyAlignment="1">
      <alignment horizontal="right"/>
    </xf>
    <xf numFmtId="165" fontId="3" fillId="4" borderId="10" xfId="0" applyNumberFormat="1" applyFont="1" applyFill="1" applyBorder="1" applyAlignment="1">
      <alignment horizontal="right"/>
    </xf>
    <xf numFmtId="0" fontId="4" fillId="4" borderId="5" xfId="0" applyNumberFormat="1" applyFont="1" applyFill="1" applyBorder="1" applyAlignment="1"/>
    <xf numFmtId="165" fontId="4" fillId="4" borderId="5" xfId="0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5" fillId="0" borderId="0" xfId="3"/>
    <xf numFmtId="165" fontId="3" fillId="0" borderId="1" xfId="1" applyNumberFormat="1" applyFont="1" applyFill="1" applyBorder="1" applyAlignment="1">
      <alignment horizontal="right" wrapText="1"/>
    </xf>
    <xf numFmtId="165" fontId="5" fillId="0" borderId="0" xfId="1" applyNumberFormat="1" applyFont="1"/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5" fillId="0" borderId="0" xfId="4"/>
    <xf numFmtId="165" fontId="3" fillId="2" borderId="4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0" fontId="8" fillId="0" borderId="3" xfId="0" applyNumberFormat="1" applyFont="1" applyFill="1" applyBorder="1" applyAlignment="1" applyProtection="1"/>
    <xf numFmtId="165" fontId="8" fillId="0" borderId="3" xfId="0" applyNumberFormat="1" applyFont="1" applyFill="1" applyBorder="1" applyAlignment="1">
      <alignment horizontal="right"/>
    </xf>
    <xf numFmtId="0" fontId="0" fillId="7" borderId="0" xfId="0" applyFill="1"/>
    <xf numFmtId="0" fontId="0" fillId="7" borderId="0" xfId="0" applyFill="1" applyAlignment="1"/>
    <xf numFmtId="165" fontId="10" fillId="5" borderId="6" xfId="1" applyNumberFormat="1" applyFont="1" applyFill="1" applyBorder="1" applyAlignment="1">
      <alignment horizontal="center" vertical="center" wrapText="1"/>
    </xf>
    <xf numFmtId="165" fontId="10" fillId="5" borderId="7" xfId="1" applyNumberFormat="1" applyFont="1" applyFill="1" applyBorder="1" applyAlignment="1">
      <alignment horizontal="center" vertical="center" wrapText="1"/>
    </xf>
    <xf numFmtId="165" fontId="12" fillId="3" borderId="4" xfId="1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0" fontId="3" fillId="0" borderId="13" xfId="4" applyFont="1" applyFill="1" applyBorder="1" applyAlignment="1">
      <alignment wrapText="1"/>
    </xf>
    <xf numFmtId="165" fontId="3" fillId="0" borderId="13" xfId="1" applyNumberFormat="1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 vertical="center" wrapText="1"/>
    </xf>
    <xf numFmtId="165" fontId="12" fillId="3" borderId="2" xfId="1" applyNumberFormat="1" applyFont="1" applyFill="1" applyBorder="1" applyAlignment="1">
      <alignment horizontal="center" vertical="center" wrapText="1"/>
    </xf>
    <xf numFmtId="165" fontId="13" fillId="7" borderId="16" xfId="1" applyNumberFormat="1" applyFont="1" applyFill="1" applyBorder="1" applyAlignment="1"/>
    <xf numFmtId="165" fontId="13" fillId="7" borderId="17" xfId="1" applyNumberFormat="1" applyFont="1" applyFill="1" applyBorder="1" applyAlignment="1"/>
    <xf numFmtId="165" fontId="0" fillId="7" borderId="0" xfId="1" applyNumberFormat="1" applyFont="1" applyFill="1" applyAlignment="1"/>
    <xf numFmtId="0" fontId="7" fillId="7" borderId="0" xfId="0" applyFont="1" applyFill="1" applyAlignment="1">
      <alignment vertical="center"/>
    </xf>
    <xf numFmtId="0" fontId="2" fillId="7" borderId="0" xfId="0" applyFont="1" applyFill="1" applyAlignment="1"/>
    <xf numFmtId="0" fontId="9" fillId="7" borderId="0" xfId="0" applyFont="1" applyFill="1" applyAlignment="1"/>
    <xf numFmtId="165" fontId="9" fillId="7" borderId="0" xfId="1" applyNumberFormat="1" applyFont="1" applyFill="1" applyAlignment="1"/>
    <xf numFmtId="0" fontId="9" fillId="0" borderId="0" xfId="0" applyFont="1" applyAlignment="1"/>
    <xf numFmtId="0" fontId="9" fillId="7" borderId="0" xfId="0" applyFont="1" applyFill="1" applyAlignment="1">
      <alignment horizontal="left" vertical="center" indent="5"/>
    </xf>
    <xf numFmtId="0" fontId="9" fillId="7" borderId="0" xfId="0" applyFont="1" applyFill="1" applyAlignment="1">
      <alignment vertical="center"/>
    </xf>
    <xf numFmtId="165" fontId="0" fillId="7" borderId="0" xfId="1" applyNumberFormat="1" applyFont="1" applyFill="1" applyAlignment="1">
      <alignment wrapText="1"/>
    </xf>
    <xf numFmtId="0" fontId="3" fillId="0" borderId="13" xfId="3" applyFont="1" applyFill="1" applyBorder="1" applyAlignment="1">
      <alignment wrapText="1"/>
    </xf>
    <xf numFmtId="0" fontId="9" fillId="0" borderId="0" xfId="0" applyFont="1" applyAlignment="1">
      <alignment vertical="center"/>
    </xf>
    <xf numFmtId="165" fontId="16" fillId="5" borderId="2" xfId="1" applyNumberFormat="1" applyFont="1" applyFill="1" applyBorder="1" applyAlignment="1">
      <alignment horizontal="left" vertical="center" wrapText="1"/>
    </xf>
    <xf numFmtId="0" fontId="18" fillId="7" borderId="0" xfId="0" applyFont="1" applyFill="1"/>
    <xf numFmtId="0" fontId="18" fillId="7" borderId="0" xfId="0" applyFont="1" applyFill="1" applyAlignment="1">
      <alignment horizontal="left"/>
    </xf>
    <xf numFmtId="0" fontId="17" fillId="7" borderId="2" xfId="0" applyFont="1" applyFill="1" applyBorder="1" applyAlignment="1">
      <alignment vertical="center" wrapText="1"/>
    </xf>
    <xf numFmtId="0" fontId="19" fillId="7" borderId="0" xfId="0" applyFont="1" applyFill="1" applyAlignment="1">
      <alignment horizontal="left"/>
    </xf>
    <xf numFmtId="0" fontId="17" fillId="7" borderId="0" xfId="0" applyFont="1" applyFill="1" applyAlignment="1">
      <alignment horizontal="left"/>
    </xf>
    <xf numFmtId="0" fontId="20" fillId="6" borderId="11" xfId="2" applyNumberFormat="1" applyFont="1" applyFill="1" applyBorder="1" applyAlignment="1">
      <alignment horizontal="center" vertical="center" wrapText="1"/>
    </xf>
    <xf numFmtId="0" fontId="20" fillId="6" borderId="12" xfId="2" applyNumberFormat="1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right"/>
    </xf>
    <xf numFmtId="0" fontId="13" fillId="7" borderId="15" xfId="0" applyFont="1" applyFill="1" applyBorder="1" applyAlignment="1">
      <alignment horizontal="right"/>
    </xf>
  </cellXfs>
  <cellStyles count="6">
    <cellStyle name="Coma" xfId="1" builtinId="3"/>
    <cellStyle name="Normal" xfId="0" builtinId="0"/>
    <cellStyle name="Normal_2021" xfId="4"/>
    <cellStyle name="Normal_2022" xfId="3"/>
    <cellStyle name="Normal_2023 (coef)" xfId="5"/>
    <cellStyle name="Normal_Full2" xfId="2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/>
      </font>
    </dxf>
    <dxf>
      <border outline="0">
        <top style="thin">
          <color rgb="FF000000"/>
        </top>
        <bottom style="thin">
          <color rgb="FFC0C0C0"/>
        </bottom>
      </border>
    </dxf>
    <dxf>
      <border outline="0">
        <bottom style="thin">
          <color rgb="FFC9C9C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border>
        <top style="medium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/>
        <bottom/>
        <vertical style="thin">
          <color indexed="22"/>
        </vertical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Taula24" displayName="Taula24" ref="A4:F952" totalsRowCount="1" headerRowDxfId="36" totalsRowDxfId="33" headerRowBorderDxfId="35" tableBorderDxfId="34" totalsRowBorderDxfId="32">
  <autoFilter ref="A4:F951"/>
  <tableColumns count="6">
    <tableColumn id="1" name="COMARCA" totalsRowLabel="Total" totalsRowDxfId="31"/>
    <tableColumn id="2" name="MUNICIPI" totalsRowFunction="count" totalsRowDxfId="30"/>
    <tableColumn id="13" name="Generació de dejeccions segons capacitat bestiar GTR                              TOTAL (t)" totalsRowFunction="sum" totalsRowDxfId="29"/>
    <tableColumn id="14" name="Generació de dejeccions segons capacitat bestiar GTR fem (t)" totalsRowFunction="sum" totalsRowDxfId="28"/>
    <tableColumn id="15" name="Generació de dejeccions segons capacitat bestiar GTR purí (m3)" totalsRowFunction="sum" totalsRowDxfId="27"/>
    <tableColumn id="16" name="Generació de dejeccions segons capacitat bestiar GTR gallinassa (t)" totalsRowFunction="sum" totalsRowDxfId="2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ula4" displayName="Taula4" ref="A4:F952" totalsRowCount="1" headerRowDxfId="25" totalsRowDxfId="22" headerRowBorderDxfId="24" tableBorderDxfId="23" totalsRowBorderDxfId="21">
  <autoFilter ref="A4:F951"/>
  <tableColumns count="6">
    <tableColumn id="1" name="COMARCA" totalsRowLabel="Total" totalsRowDxfId="20"/>
    <tableColumn id="2" name="MUNICIPI" totalsRowFunction="count" totalsRowDxfId="19"/>
    <tableColumn id="13" name="Generació de dejeccions segons capacitat bestiar GTR                              TOTAL (t)" totalsRowFunction="sum" totalsRowDxfId="18"/>
    <tableColumn id="14" name="Generació de dejeccions segons capacitat bestiar GTR fem (t)" totalsRowFunction="sum" totalsRowDxfId="17"/>
    <tableColumn id="15" name="Generació de dejeccions segons capacitat bestiar GTR purí (m3)" totalsRowFunction="sum" totalsRowDxfId="16"/>
    <tableColumn id="16" name="Generació de dejeccions segons capacitat bestiar GTR gallinassa (t)" totalsRowFunction="sum" totalsRowDxfId="1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5" name="Taula66" displayName="Taula66" ref="A4:F952" totalsRowCount="1" headerRowDxfId="14" totalsRowDxfId="11" headerRowBorderDxfId="13" tableBorderDxfId="12">
  <autoFilter ref="A4:F951"/>
  <tableColumns count="6">
    <tableColumn id="1" name="COMARCA" totalsRowDxfId="10"/>
    <tableColumn id="2" name="MUNICIPI" dataDxfId="9" totalsRowDxfId="8" dataCellStyle="Coma"/>
    <tableColumn id="13" name="Generació de dejeccions segons capacitat bestiar GTR                              TOTAL (t)" totalsRowFunction="sum" dataDxfId="7" totalsRowDxfId="6" dataCellStyle="Coma"/>
    <tableColumn id="14" name="Generació de dejeccions segons capacitat bestiar GTR fem (t)" totalsRowFunction="sum" dataDxfId="5" totalsRowDxfId="4" dataCellStyle="Coma"/>
    <tableColumn id="15" name="Generació de dejeccions segons capacitat bestiar GTR purí (m3)" totalsRowFunction="sum" dataDxfId="3" totalsRowDxfId="2" dataCellStyle="Coma"/>
    <tableColumn id="16" name="Generació de dejeccions segons capacitat bestiar GTR gallinassa (t)" totalsRowFunction="sum" dataDxfId="1" totalsRowDxfId="0" dataCellStyle="Coma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B8" sqref="B8"/>
    </sheetView>
  </sheetViews>
  <sheetFormatPr defaultRowHeight="14" x14ac:dyDescent="0.3"/>
  <cols>
    <col min="1" max="1" width="4.6328125" style="51" customWidth="1"/>
    <col min="2" max="2" width="41.90625" style="52" bestFit="1" customWidth="1"/>
    <col min="3" max="3" width="60.36328125" style="51" customWidth="1"/>
    <col min="4" max="16384" width="8.7265625" style="51"/>
  </cols>
  <sheetData>
    <row r="2" spans="2:3" x14ac:dyDescent="0.3">
      <c r="B2" s="55" t="s">
        <v>1019</v>
      </c>
    </row>
    <row r="4" spans="2:3" ht="35.5" customHeight="1" x14ac:dyDescent="0.3">
      <c r="B4" s="50" t="s">
        <v>1017</v>
      </c>
      <c r="C4" s="53" t="s">
        <v>1020</v>
      </c>
    </row>
    <row r="6" spans="2:3" x14ac:dyDescent="0.3">
      <c r="B6" s="54" t="s">
        <v>1018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9"/>
  <sheetViews>
    <sheetView workbookViewId="0">
      <pane ySplit="4" topLeftCell="A5" activePane="bottomLeft" state="frozen"/>
      <selection pane="bottomLeft" activeCell="I14" sqref="I14"/>
    </sheetView>
  </sheetViews>
  <sheetFormatPr defaultColWidth="8.90625" defaultRowHeight="14.5" x14ac:dyDescent="0.35"/>
  <cols>
    <col min="1" max="1" width="16.54296875" style="2" customWidth="1"/>
    <col min="2" max="2" width="22.453125" style="2" customWidth="1"/>
    <col min="3" max="3" width="21.6328125" style="3" customWidth="1"/>
    <col min="4" max="5" width="18.6328125" style="3" customWidth="1"/>
    <col min="6" max="6" width="18.7265625" style="3" customWidth="1"/>
    <col min="7" max="16384" width="8.90625" style="2"/>
  </cols>
  <sheetData>
    <row r="1" spans="1:6" ht="33.5" x14ac:dyDescent="0.35">
      <c r="A1" s="56">
        <v>2021</v>
      </c>
      <c r="B1" s="57"/>
      <c r="C1" s="28" t="s">
        <v>992</v>
      </c>
      <c r="D1" s="28" t="s">
        <v>993</v>
      </c>
      <c r="E1" s="28" t="s">
        <v>999</v>
      </c>
      <c r="F1" s="29" t="s">
        <v>994</v>
      </c>
    </row>
    <row r="2" spans="1:6" ht="16" thickBot="1" x14ac:dyDescent="0.4">
      <c r="A2" s="58" t="s">
        <v>991</v>
      </c>
      <c r="B2" s="59"/>
      <c r="C2" s="37">
        <f>Taula24[[#Totals],[Generació de dejeccions segons capacitat bestiar GTR                              TOTAL (t)]]</f>
        <v>21488686.65720002</v>
      </c>
      <c r="D2" s="37">
        <f>Taula24[[#Totals],[Generació de dejeccions segons capacitat bestiar GTR fem (t)]]</f>
        <v>5238173.1822000025</v>
      </c>
      <c r="E2" s="37">
        <f>Taula24[[#Totals],[Generació de dejeccions segons capacitat bestiar GTR purí (m3)]]</f>
        <v>15416297.00999999</v>
      </c>
      <c r="F2" s="38">
        <f>Taula24[[#Totals],[Generació de dejeccions segons capacitat bestiar GTR gallinassa (t)]]</f>
        <v>834216.46500000008</v>
      </c>
    </row>
    <row r="3" spans="1:6" ht="16" thickTop="1" x14ac:dyDescent="0.35">
      <c r="A3" s="31"/>
      <c r="B3" s="31"/>
      <c r="C3" s="32"/>
      <c r="D3" s="32"/>
      <c r="E3" s="32"/>
      <c r="F3" s="32"/>
    </row>
    <row r="4" spans="1:6" s="1" customFormat="1" ht="31.5" customHeight="1" x14ac:dyDescent="0.35">
      <c r="A4" s="35" t="s">
        <v>750</v>
      </c>
      <c r="B4" s="35" t="s">
        <v>751</v>
      </c>
      <c r="C4" s="36" t="s">
        <v>992</v>
      </c>
      <c r="D4" s="36" t="s">
        <v>993</v>
      </c>
      <c r="E4" s="36" t="s">
        <v>995</v>
      </c>
      <c r="F4" s="36" t="s">
        <v>994</v>
      </c>
    </row>
    <row r="5" spans="1:6" x14ac:dyDescent="0.35">
      <c r="A5" s="33" t="s">
        <v>0</v>
      </c>
      <c r="B5" s="33" t="s">
        <v>752</v>
      </c>
      <c r="C5" s="34">
        <v>10782.251199999999</v>
      </c>
      <c r="D5" s="34">
        <v>314.49119999999999</v>
      </c>
      <c r="E5" s="34">
        <v>9394.08</v>
      </c>
      <c r="F5" s="34">
        <v>1073.68</v>
      </c>
    </row>
    <row r="6" spans="1:6" x14ac:dyDescent="0.35">
      <c r="A6" s="18" t="s">
        <v>0</v>
      </c>
      <c r="B6" s="18" t="s">
        <v>1</v>
      </c>
      <c r="C6" s="16">
        <v>38616.2716</v>
      </c>
      <c r="D6" s="16">
        <v>4401.3616000000002</v>
      </c>
      <c r="E6" s="16">
        <v>27521.749999999996</v>
      </c>
      <c r="F6" s="16">
        <v>6693.1600000000008</v>
      </c>
    </row>
    <row r="7" spans="1:6" x14ac:dyDescent="0.35">
      <c r="A7" s="18" t="s">
        <v>0</v>
      </c>
      <c r="B7" s="18" t="s">
        <v>865</v>
      </c>
      <c r="C7" s="16">
        <v>5719.2</v>
      </c>
      <c r="D7" s="16">
        <v>0</v>
      </c>
      <c r="E7" s="16">
        <v>3412.2</v>
      </c>
      <c r="F7" s="16">
        <v>2307</v>
      </c>
    </row>
    <row r="8" spans="1:6" x14ac:dyDescent="0.35">
      <c r="A8" s="18" t="s">
        <v>0</v>
      </c>
      <c r="B8" s="18" t="s">
        <v>866</v>
      </c>
      <c r="C8" s="16">
        <v>18263.669999999998</v>
      </c>
      <c r="D8" s="16">
        <v>0</v>
      </c>
      <c r="E8" s="16">
        <v>18025.11</v>
      </c>
      <c r="F8" s="16">
        <v>238.56</v>
      </c>
    </row>
    <row r="9" spans="1:6" x14ac:dyDescent="0.35">
      <c r="A9" s="18" t="s">
        <v>0</v>
      </c>
      <c r="B9" s="18" t="s">
        <v>2</v>
      </c>
      <c r="C9" s="16">
        <v>7967.3378999999995</v>
      </c>
      <c r="D9" s="16">
        <v>275.75790000000001</v>
      </c>
      <c r="E9" s="16">
        <v>6321.26</v>
      </c>
      <c r="F9" s="16">
        <v>1370.32</v>
      </c>
    </row>
    <row r="10" spans="1:6" x14ac:dyDescent="0.35">
      <c r="A10" s="18" t="s">
        <v>0</v>
      </c>
      <c r="B10" s="18" t="s">
        <v>3</v>
      </c>
      <c r="C10" s="16">
        <v>4655.6000000000004</v>
      </c>
      <c r="D10" s="16">
        <v>266.60000000000002</v>
      </c>
      <c r="E10" s="16">
        <v>4389</v>
      </c>
      <c r="F10" s="16">
        <v>0</v>
      </c>
    </row>
    <row r="11" spans="1:6" x14ac:dyDescent="0.35">
      <c r="A11" s="18" t="s">
        <v>0</v>
      </c>
      <c r="B11" s="18" t="s">
        <v>4</v>
      </c>
      <c r="C11" s="16">
        <v>7393.8192000000008</v>
      </c>
      <c r="D11" s="16">
        <v>2.8512</v>
      </c>
      <c r="E11" s="16">
        <v>0</v>
      </c>
      <c r="F11" s="16">
        <v>7390.9680000000008</v>
      </c>
    </row>
    <row r="12" spans="1:6" x14ac:dyDescent="0.35">
      <c r="A12" s="18" t="s">
        <v>0</v>
      </c>
      <c r="B12" s="18" t="s">
        <v>867</v>
      </c>
      <c r="C12" s="16">
        <v>142.5393</v>
      </c>
      <c r="D12" s="16">
        <v>142.5393</v>
      </c>
      <c r="E12" s="16">
        <v>0</v>
      </c>
      <c r="F12" s="16">
        <v>0</v>
      </c>
    </row>
    <row r="13" spans="1:6" x14ac:dyDescent="0.35">
      <c r="A13" s="18" t="s">
        <v>0</v>
      </c>
      <c r="B13" s="18" t="s">
        <v>868</v>
      </c>
      <c r="C13" s="16">
        <v>5333.5</v>
      </c>
      <c r="D13" s="16">
        <v>0</v>
      </c>
      <c r="E13" s="16">
        <v>4537.5</v>
      </c>
      <c r="F13" s="16">
        <v>796</v>
      </c>
    </row>
    <row r="14" spans="1:6" x14ac:dyDescent="0.35">
      <c r="A14" s="18" t="s">
        <v>0</v>
      </c>
      <c r="B14" s="18" t="s">
        <v>5</v>
      </c>
      <c r="C14" s="16">
        <v>1130.0468000000001</v>
      </c>
      <c r="D14" s="16">
        <v>178.54680000000002</v>
      </c>
      <c r="E14" s="16">
        <v>841.5</v>
      </c>
      <c r="F14" s="16">
        <v>110</v>
      </c>
    </row>
    <row r="15" spans="1:6" x14ac:dyDescent="0.35">
      <c r="A15" s="18" t="s">
        <v>0</v>
      </c>
      <c r="B15" s="18" t="s">
        <v>6</v>
      </c>
      <c r="C15" s="16">
        <v>172.035</v>
      </c>
      <c r="D15" s="16">
        <v>172.035</v>
      </c>
      <c r="E15" s="16">
        <v>0</v>
      </c>
      <c r="F15" s="16">
        <v>0</v>
      </c>
    </row>
    <row r="16" spans="1:6" x14ac:dyDescent="0.35">
      <c r="A16" s="18" t="s">
        <v>0</v>
      </c>
      <c r="B16" s="18" t="s">
        <v>7</v>
      </c>
      <c r="C16" s="16">
        <v>2968.1</v>
      </c>
      <c r="D16" s="16">
        <v>0</v>
      </c>
      <c r="E16" s="16">
        <v>2679.6</v>
      </c>
      <c r="F16" s="16">
        <v>288.5</v>
      </c>
    </row>
    <row r="17" spans="1:6" ht="29" x14ac:dyDescent="0.35">
      <c r="A17" s="18" t="s">
        <v>0</v>
      </c>
      <c r="B17" s="18" t="s">
        <v>8</v>
      </c>
      <c r="C17" s="16">
        <v>8246.9638000000014</v>
      </c>
      <c r="D17" s="16">
        <v>5337.0438000000004</v>
      </c>
      <c r="E17" s="16">
        <v>1980</v>
      </c>
      <c r="F17" s="16">
        <v>929.92000000000007</v>
      </c>
    </row>
    <row r="18" spans="1:6" x14ac:dyDescent="0.35">
      <c r="A18" s="18" t="s">
        <v>0</v>
      </c>
      <c r="B18" s="18" t="s">
        <v>9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35">
      <c r="A19" s="18" t="s">
        <v>0</v>
      </c>
      <c r="B19" s="18" t="s">
        <v>10</v>
      </c>
      <c r="C19" s="16">
        <v>6820.08</v>
      </c>
      <c r="D19" s="16">
        <v>0</v>
      </c>
      <c r="E19" s="16">
        <v>6370.8</v>
      </c>
      <c r="F19" s="16">
        <v>449.28000000000003</v>
      </c>
    </row>
    <row r="20" spans="1:6" x14ac:dyDescent="0.35">
      <c r="A20" s="18" t="s">
        <v>0</v>
      </c>
      <c r="B20" s="18" t="s">
        <v>11</v>
      </c>
      <c r="C20" s="16">
        <v>1384.4007999999999</v>
      </c>
      <c r="D20" s="16">
        <v>971.9008</v>
      </c>
      <c r="E20" s="16">
        <v>412.5</v>
      </c>
      <c r="F20" s="16">
        <v>0</v>
      </c>
    </row>
    <row r="21" spans="1:6" x14ac:dyDescent="0.35">
      <c r="A21" s="18" t="s">
        <v>0</v>
      </c>
      <c r="B21" s="18" t="s">
        <v>12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35">
      <c r="A22" s="18" t="s">
        <v>0</v>
      </c>
      <c r="B22" s="18" t="s">
        <v>13</v>
      </c>
      <c r="C22" s="16">
        <v>450.59999999999997</v>
      </c>
      <c r="D22" s="16">
        <v>0</v>
      </c>
      <c r="E22" s="16">
        <v>434.59999999999997</v>
      </c>
      <c r="F22" s="16">
        <v>16</v>
      </c>
    </row>
    <row r="23" spans="1:6" x14ac:dyDescent="0.35">
      <c r="A23" s="18" t="s">
        <v>0</v>
      </c>
      <c r="B23" s="18" t="s">
        <v>14</v>
      </c>
      <c r="C23" s="16">
        <v>657.81539999999995</v>
      </c>
      <c r="D23" s="16">
        <v>311.1354</v>
      </c>
      <c r="E23" s="16">
        <v>0</v>
      </c>
      <c r="F23" s="16">
        <v>346.68</v>
      </c>
    </row>
    <row r="24" spans="1:6" x14ac:dyDescent="0.35">
      <c r="A24" s="18" t="s">
        <v>0</v>
      </c>
      <c r="B24" s="18" t="s">
        <v>15</v>
      </c>
      <c r="C24" s="16">
        <v>3540.3832000000002</v>
      </c>
      <c r="D24" s="16">
        <v>26.383200000000002</v>
      </c>
      <c r="E24" s="16">
        <v>3234</v>
      </c>
      <c r="F24" s="16">
        <v>280</v>
      </c>
    </row>
    <row r="25" spans="1:6" x14ac:dyDescent="0.35">
      <c r="A25" s="18" t="s">
        <v>0</v>
      </c>
      <c r="B25" s="18" t="s">
        <v>16</v>
      </c>
      <c r="C25" s="16">
        <v>5883.9192999999996</v>
      </c>
      <c r="D25" s="16">
        <v>1095.1453000000001</v>
      </c>
      <c r="E25" s="16">
        <v>2040.3600000000001</v>
      </c>
      <c r="F25" s="16">
        <v>2748.4140000000002</v>
      </c>
    </row>
    <row r="26" spans="1:6" x14ac:dyDescent="0.35">
      <c r="A26" s="18" t="s">
        <v>0</v>
      </c>
      <c r="B26" s="18" t="s">
        <v>17</v>
      </c>
      <c r="C26" s="16">
        <v>18274.845700000002</v>
      </c>
      <c r="D26" s="16">
        <v>52.805700000000002</v>
      </c>
      <c r="E26" s="16">
        <v>17739.04</v>
      </c>
      <c r="F26" s="16">
        <v>483</v>
      </c>
    </row>
    <row r="27" spans="1:6" x14ac:dyDescent="0.35">
      <c r="A27" s="18" t="s">
        <v>0</v>
      </c>
      <c r="B27" s="18" t="s">
        <v>18</v>
      </c>
      <c r="C27" s="16">
        <v>2981.7999999999997</v>
      </c>
      <c r="D27" s="16">
        <v>347.2</v>
      </c>
      <c r="E27" s="16">
        <v>1711</v>
      </c>
      <c r="F27" s="16">
        <v>923.6</v>
      </c>
    </row>
    <row r="28" spans="1:6" x14ac:dyDescent="0.35">
      <c r="A28" s="18" t="s">
        <v>19</v>
      </c>
      <c r="B28" s="18" t="s">
        <v>20</v>
      </c>
      <c r="C28" s="16">
        <v>5308.6418999999996</v>
      </c>
      <c r="D28" s="16">
        <v>2534.6419000000001</v>
      </c>
      <c r="E28" s="16">
        <v>2772</v>
      </c>
      <c r="F28" s="16">
        <v>2</v>
      </c>
    </row>
    <row r="29" spans="1:6" x14ac:dyDescent="0.35">
      <c r="A29" s="18" t="s">
        <v>19</v>
      </c>
      <c r="B29" s="18" t="s">
        <v>21</v>
      </c>
      <c r="C29" s="16">
        <v>1796.7598</v>
      </c>
      <c r="D29" s="16">
        <v>1764.7598</v>
      </c>
      <c r="E29" s="16">
        <v>0</v>
      </c>
      <c r="F29" s="16">
        <v>32</v>
      </c>
    </row>
    <row r="30" spans="1:6" x14ac:dyDescent="0.35">
      <c r="A30" s="18" t="s">
        <v>19</v>
      </c>
      <c r="B30" s="18" t="s">
        <v>22</v>
      </c>
      <c r="C30" s="16">
        <v>2640</v>
      </c>
      <c r="D30" s="16">
        <v>0</v>
      </c>
      <c r="E30" s="16">
        <v>2640</v>
      </c>
      <c r="F30" s="16">
        <v>0</v>
      </c>
    </row>
    <row r="31" spans="1:6" ht="29" x14ac:dyDescent="0.35">
      <c r="A31" s="18" t="s">
        <v>19</v>
      </c>
      <c r="B31" s="18" t="s">
        <v>869</v>
      </c>
      <c r="C31" s="16">
        <v>8298.4081000000006</v>
      </c>
      <c r="D31" s="16">
        <v>4084.8181</v>
      </c>
      <c r="E31" s="16">
        <v>4158</v>
      </c>
      <c r="F31" s="16">
        <v>55.59</v>
      </c>
    </row>
    <row r="32" spans="1:6" x14ac:dyDescent="0.35">
      <c r="A32" s="18" t="s">
        <v>19</v>
      </c>
      <c r="B32" s="18" t="s">
        <v>870</v>
      </c>
      <c r="C32" s="16">
        <v>26540.286599999999</v>
      </c>
      <c r="D32" s="16">
        <v>3446.8366000000001</v>
      </c>
      <c r="E32" s="16">
        <v>22638.45</v>
      </c>
      <c r="F32" s="16">
        <v>455</v>
      </c>
    </row>
    <row r="33" spans="1:6" x14ac:dyDescent="0.35">
      <c r="A33" s="18" t="s">
        <v>19</v>
      </c>
      <c r="B33" s="18" t="s">
        <v>23</v>
      </c>
      <c r="C33" s="16">
        <v>5980.1490000000013</v>
      </c>
      <c r="D33" s="16">
        <v>3218.0489999999995</v>
      </c>
      <c r="E33" s="16">
        <v>2762.1</v>
      </c>
      <c r="F33" s="16">
        <v>0</v>
      </c>
    </row>
    <row r="34" spans="1:6" ht="29" x14ac:dyDescent="0.35">
      <c r="A34" s="18" t="s">
        <v>19</v>
      </c>
      <c r="B34" s="18" t="s">
        <v>24</v>
      </c>
      <c r="C34" s="16">
        <v>12222.812799999998</v>
      </c>
      <c r="D34" s="16">
        <v>672.06280000000004</v>
      </c>
      <c r="E34" s="16">
        <v>11534.749999999998</v>
      </c>
      <c r="F34" s="16">
        <v>16</v>
      </c>
    </row>
    <row r="35" spans="1:6" x14ac:dyDescent="0.35">
      <c r="A35" s="18" t="s">
        <v>19</v>
      </c>
      <c r="B35" s="18" t="s">
        <v>871</v>
      </c>
      <c r="C35" s="16">
        <v>52794.074999999997</v>
      </c>
      <c r="D35" s="16">
        <v>1562.6949999999999</v>
      </c>
      <c r="E35" s="16">
        <v>50791.380000000005</v>
      </c>
      <c r="F35" s="16">
        <v>440</v>
      </c>
    </row>
    <row r="36" spans="1:6" x14ac:dyDescent="0.35">
      <c r="A36" s="18" t="s">
        <v>19</v>
      </c>
      <c r="B36" s="18" t="s">
        <v>25</v>
      </c>
      <c r="C36" s="16">
        <v>42767.450799999999</v>
      </c>
      <c r="D36" s="16">
        <v>7809.5008000000007</v>
      </c>
      <c r="E36" s="16">
        <v>34880.949999999997</v>
      </c>
      <c r="F36" s="16">
        <v>77</v>
      </c>
    </row>
    <row r="37" spans="1:6" x14ac:dyDescent="0.35">
      <c r="A37" s="18" t="s">
        <v>19</v>
      </c>
      <c r="B37" s="18" t="s">
        <v>26</v>
      </c>
      <c r="C37" s="16">
        <v>60546.202000000012</v>
      </c>
      <c r="D37" s="16">
        <v>9897.862000000001</v>
      </c>
      <c r="E37" s="16">
        <v>48846.420000000006</v>
      </c>
      <c r="F37" s="16">
        <v>1801.92</v>
      </c>
    </row>
    <row r="38" spans="1:6" x14ac:dyDescent="0.35">
      <c r="A38" s="18" t="s">
        <v>19</v>
      </c>
      <c r="B38" s="18" t="s">
        <v>826</v>
      </c>
      <c r="C38" s="17"/>
      <c r="D38" s="17"/>
      <c r="E38" s="17"/>
      <c r="F38" s="17"/>
    </row>
    <row r="39" spans="1:6" x14ac:dyDescent="0.35">
      <c r="A39" s="18" t="s">
        <v>19</v>
      </c>
      <c r="B39" s="18" t="s">
        <v>27</v>
      </c>
      <c r="C39" s="16">
        <v>11781.079999999998</v>
      </c>
      <c r="D39" s="16">
        <v>3099</v>
      </c>
      <c r="E39" s="16">
        <v>8682.0799999999981</v>
      </c>
      <c r="F39" s="16">
        <v>0</v>
      </c>
    </row>
    <row r="40" spans="1:6" x14ac:dyDescent="0.35">
      <c r="A40" s="18" t="s">
        <v>19</v>
      </c>
      <c r="B40" s="18" t="s">
        <v>28</v>
      </c>
      <c r="C40" s="16">
        <v>1074.355</v>
      </c>
      <c r="D40" s="16">
        <v>278.95500000000004</v>
      </c>
      <c r="E40" s="16">
        <v>795.4</v>
      </c>
      <c r="F40" s="16">
        <v>0</v>
      </c>
    </row>
    <row r="41" spans="1:6" x14ac:dyDescent="0.35">
      <c r="A41" s="18" t="s">
        <v>19</v>
      </c>
      <c r="B41" s="18" t="s">
        <v>753</v>
      </c>
      <c r="C41" s="16">
        <v>39657.999199999998</v>
      </c>
      <c r="D41" s="16">
        <v>30326.0592</v>
      </c>
      <c r="E41" s="16">
        <v>7578.45</v>
      </c>
      <c r="F41" s="16">
        <v>1753.49</v>
      </c>
    </row>
    <row r="42" spans="1:6" x14ac:dyDescent="0.35">
      <c r="A42" s="18" t="s">
        <v>19</v>
      </c>
      <c r="B42" s="18" t="s">
        <v>29</v>
      </c>
      <c r="C42" s="16">
        <v>28977.794099999999</v>
      </c>
      <c r="D42" s="16">
        <v>14206.1541</v>
      </c>
      <c r="E42" s="16">
        <v>14520.439999999999</v>
      </c>
      <c r="F42" s="16">
        <v>251.2</v>
      </c>
    </row>
    <row r="43" spans="1:6" x14ac:dyDescent="0.35">
      <c r="A43" s="18" t="s">
        <v>19</v>
      </c>
      <c r="B43" s="18" t="s">
        <v>30</v>
      </c>
      <c r="C43" s="16">
        <v>1407.02</v>
      </c>
      <c r="D43" s="16">
        <v>1407.02</v>
      </c>
      <c r="E43" s="16">
        <v>0</v>
      </c>
      <c r="F43" s="16">
        <v>0</v>
      </c>
    </row>
    <row r="44" spans="1:6" x14ac:dyDescent="0.35">
      <c r="A44" s="18" t="s">
        <v>19</v>
      </c>
      <c r="B44" s="18" t="s">
        <v>31</v>
      </c>
      <c r="C44" s="16">
        <v>956.36099999999999</v>
      </c>
      <c r="D44" s="16">
        <v>731.36099999999999</v>
      </c>
      <c r="E44" s="16">
        <v>0</v>
      </c>
      <c r="F44" s="16">
        <v>225</v>
      </c>
    </row>
    <row r="45" spans="1:6" x14ac:dyDescent="0.35">
      <c r="A45" s="18" t="s">
        <v>19</v>
      </c>
      <c r="B45" s="18" t="s">
        <v>32</v>
      </c>
      <c r="C45" s="16">
        <v>9409.65</v>
      </c>
      <c r="D45" s="16">
        <v>0</v>
      </c>
      <c r="E45" s="16">
        <v>9409.65</v>
      </c>
      <c r="F45" s="16">
        <v>0</v>
      </c>
    </row>
    <row r="46" spans="1:6" x14ac:dyDescent="0.35">
      <c r="A46" s="18" t="s">
        <v>19</v>
      </c>
      <c r="B46" s="18" t="s">
        <v>33</v>
      </c>
      <c r="C46" s="16">
        <v>26941.860499999999</v>
      </c>
      <c r="D46" s="16">
        <v>13451.3305</v>
      </c>
      <c r="E46" s="16">
        <v>13425.13</v>
      </c>
      <c r="F46" s="16">
        <v>65.400000000000006</v>
      </c>
    </row>
    <row r="47" spans="1:6" x14ac:dyDescent="0.35">
      <c r="A47" s="18" t="s">
        <v>19</v>
      </c>
      <c r="B47" s="18" t="s">
        <v>872</v>
      </c>
      <c r="C47" s="16">
        <v>16075.907199999998</v>
      </c>
      <c r="D47" s="16">
        <v>5229.8572000000004</v>
      </c>
      <c r="E47" s="16">
        <v>8934.75</v>
      </c>
      <c r="F47" s="16">
        <v>1911.3</v>
      </c>
    </row>
    <row r="48" spans="1:6" x14ac:dyDescent="0.35">
      <c r="A48" s="18" t="s">
        <v>19</v>
      </c>
      <c r="B48" s="18" t="s">
        <v>34</v>
      </c>
      <c r="C48" s="16">
        <v>20863.299999999996</v>
      </c>
      <c r="D48" s="16">
        <v>7953.3339999999998</v>
      </c>
      <c r="E48" s="16">
        <v>12722.75</v>
      </c>
      <c r="F48" s="16">
        <v>187.21600000000001</v>
      </c>
    </row>
    <row r="49" spans="1:6" x14ac:dyDescent="0.35">
      <c r="A49" s="18" t="s">
        <v>19</v>
      </c>
      <c r="B49" s="18" t="s">
        <v>873</v>
      </c>
      <c r="C49" s="16">
        <v>8863.7000000000007</v>
      </c>
      <c r="D49" s="16">
        <v>5513</v>
      </c>
      <c r="E49" s="16">
        <v>3115.1</v>
      </c>
      <c r="F49" s="16">
        <v>235.60000000000002</v>
      </c>
    </row>
    <row r="50" spans="1:6" x14ac:dyDescent="0.35">
      <c r="A50" s="18" t="s">
        <v>19</v>
      </c>
      <c r="B50" s="18" t="s">
        <v>874</v>
      </c>
      <c r="C50" s="16">
        <v>11787.6384</v>
      </c>
      <c r="D50" s="16">
        <v>1635.3384000000001</v>
      </c>
      <c r="E50" s="16">
        <v>10042.299999999999</v>
      </c>
      <c r="F50" s="16">
        <v>110</v>
      </c>
    </row>
    <row r="51" spans="1:6" x14ac:dyDescent="0.35">
      <c r="A51" s="18" t="s">
        <v>19</v>
      </c>
      <c r="B51" s="18" t="s">
        <v>35</v>
      </c>
      <c r="C51" s="16">
        <v>2992.252</v>
      </c>
      <c r="D51" s="16">
        <v>2079.252</v>
      </c>
      <c r="E51" s="16">
        <v>0</v>
      </c>
      <c r="F51" s="16">
        <v>913</v>
      </c>
    </row>
    <row r="52" spans="1:6" x14ac:dyDescent="0.35">
      <c r="A52" s="18" t="s">
        <v>19</v>
      </c>
      <c r="B52" s="18" t="s">
        <v>36</v>
      </c>
      <c r="C52" s="16">
        <v>4720.2299999999996</v>
      </c>
      <c r="D52" s="16">
        <v>4720.2299999999996</v>
      </c>
      <c r="E52" s="16">
        <v>0</v>
      </c>
      <c r="F52" s="16">
        <v>0</v>
      </c>
    </row>
    <row r="53" spans="1:6" x14ac:dyDescent="0.35">
      <c r="A53" s="18" t="s">
        <v>19</v>
      </c>
      <c r="B53" s="18" t="s">
        <v>37</v>
      </c>
      <c r="C53" s="16">
        <v>115.56</v>
      </c>
      <c r="D53" s="16">
        <v>115.56</v>
      </c>
      <c r="E53" s="16">
        <v>0</v>
      </c>
      <c r="F53" s="16">
        <v>0</v>
      </c>
    </row>
    <row r="54" spans="1:6" x14ac:dyDescent="0.35">
      <c r="A54" s="18" t="s">
        <v>19</v>
      </c>
      <c r="B54" s="18" t="s">
        <v>875</v>
      </c>
      <c r="C54" s="16">
        <v>52129.929999999993</v>
      </c>
      <c r="D54" s="16">
        <v>23365.1</v>
      </c>
      <c r="E54" s="16">
        <v>28250.829999999994</v>
      </c>
      <c r="F54" s="16">
        <v>514</v>
      </c>
    </row>
    <row r="55" spans="1:6" x14ac:dyDescent="0.35">
      <c r="A55" s="18" t="s">
        <v>19</v>
      </c>
      <c r="B55" s="18" t="s">
        <v>38</v>
      </c>
      <c r="C55" s="16">
        <v>24347.270100000002</v>
      </c>
      <c r="D55" s="16">
        <v>2011.2201</v>
      </c>
      <c r="E55" s="16">
        <v>22336.05</v>
      </c>
      <c r="F55" s="16">
        <v>0</v>
      </c>
    </row>
    <row r="56" spans="1:6" x14ac:dyDescent="0.35">
      <c r="A56" s="18" t="s">
        <v>19</v>
      </c>
      <c r="B56" s="18" t="s">
        <v>39</v>
      </c>
      <c r="C56" s="16">
        <v>720.89819999999997</v>
      </c>
      <c r="D56" s="16">
        <v>720.89819999999997</v>
      </c>
      <c r="E56" s="16">
        <v>0</v>
      </c>
      <c r="F56" s="16">
        <v>0</v>
      </c>
    </row>
    <row r="57" spans="1:6" x14ac:dyDescent="0.35">
      <c r="A57" s="18" t="s">
        <v>19</v>
      </c>
      <c r="B57" s="18" t="s">
        <v>40</v>
      </c>
      <c r="C57" s="16">
        <v>63014.428500000002</v>
      </c>
      <c r="D57" s="16">
        <v>9910.5185000000001</v>
      </c>
      <c r="E57" s="16">
        <v>52342.27</v>
      </c>
      <c r="F57" s="16">
        <v>761.64</v>
      </c>
    </row>
    <row r="58" spans="1:6" x14ac:dyDescent="0.35">
      <c r="A58" s="18" t="s">
        <v>19</v>
      </c>
      <c r="B58" s="18" t="s">
        <v>41</v>
      </c>
      <c r="C58" s="16">
        <v>5907.1939999999995</v>
      </c>
      <c r="D58" s="16">
        <v>640.63400000000001</v>
      </c>
      <c r="E58" s="16">
        <v>5186.5599999999995</v>
      </c>
      <c r="F58" s="16">
        <v>80</v>
      </c>
    </row>
    <row r="59" spans="1:6" x14ac:dyDescent="0.35">
      <c r="A59" s="18" t="s">
        <v>19</v>
      </c>
      <c r="B59" s="18" t="s">
        <v>42</v>
      </c>
      <c r="C59" s="16">
        <v>29955.450700000001</v>
      </c>
      <c r="D59" s="16">
        <v>8294.7807000000012</v>
      </c>
      <c r="E59" s="16">
        <v>21493.87</v>
      </c>
      <c r="F59" s="16">
        <v>166.8</v>
      </c>
    </row>
    <row r="60" spans="1:6" x14ac:dyDescent="0.35">
      <c r="A60" s="18" t="s">
        <v>19</v>
      </c>
      <c r="B60" s="18" t="s">
        <v>43</v>
      </c>
      <c r="C60" s="16">
        <v>17302.126199999999</v>
      </c>
      <c r="D60" s="16">
        <v>9196.8261999999995</v>
      </c>
      <c r="E60" s="16">
        <v>6612.9</v>
      </c>
      <c r="F60" s="16">
        <v>1492.4</v>
      </c>
    </row>
    <row r="61" spans="1:6" ht="29" x14ac:dyDescent="0.35">
      <c r="A61" s="18" t="s">
        <v>19</v>
      </c>
      <c r="B61" s="18" t="s">
        <v>876</v>
      </c>
      <c r="C61" s="16">
        <v>3176.3999999999996</v>
      </c>
      <c r="D61" s="16">
        <v>1830</v>
      </c>
      <c r="E61" s="16">
        <v>1346.3999999999999</v>
      </c>
      <c r="F61" s="16">
        <v>0</v>
      </c>
    </row>
    <row r="62" spans="1:6" x14ac:dyDescent="0.35">
      <c r="A62" s="18" t="s">
        <v>19</v>
      </c>
      <c r="B62" s="18" t="s">
        <v>44</v>
      </c>
      <c r="C62" s="16">
        <v>38633.803200000002</v>
      </c>
      <c r="D62" s="16">
        <v>24910.733199999999</v>
      </c>
      <c r="E62" s="16">
        <v>13452.449999999999</v>
      </c>
      <c r="F62" s="16">
        <v>270.62</v>
      </c>
    </row>
    <row r="63" spans="1:6" x14ac:dyDescent="0.35">
      <c r="A63" s="18" t="s">
        <v>19</v>
      </c>
      <c r="B63" s="18" t="s">
        <v>45</v>
      </c>
      <c r="C63" s="16">
        <v>3146.8217</v>
      </c>
      <c r="D63" s="16">
        <v>2256.8217</v>
      </c>
      <c r="E63" s="16">
        <v>0</v>
      </c>
      <c r="F63" s="16">
        <v>890</v>
      </c>
    </row>
    <row r="64" spans="1:6" x14ac:dyDescent="0.35">
      <c r="A64" s="18" t="s">
        <v>19</v>
      </c>
      <c r="B64" s="18" t="s">
        <v>754</v>
      </c>
      <c r="C64" s="16">
        <v>7424.2950000000001</v>
      </c>
      <c r="D64" s="16">
        <v>5568.3150000000005</v>
      </c>
      <c r="E64" s="16">
        <v>1854.6</v>
      </c>
      <c r="F64" s="16">
        <v>1.3800000000000001</v>
      </c>
    </row>
    <row r="65" spans="1:6" x14ac:dyDescent="0.35">
      <c r="A65" s="18" t="s">
        <v>19</v>
      </c>
      <c r="B65" s="18" t="s">
        <v>46</v>
      </c>
      <c r="C65" s="16">
        <v>89961.148499999996</v>
      </c>
      <c r="D65" s="16">
        <v>40071.398500000003</v>
      </c>
      <c r="E65" s="16">
        <v>48389.15</v>
      </c>
      <c r="F65" s="16">
        <v>1500.6000000000001</v>
      </c>
    </row>
    <row r="66" spans="1:6" x14ac:dyDescent="0.35">
      <c r="A66" s="18" t="s">
        <v>19</v>
      </c>
      <c r="B66" s="18" t="s">
        <v>47</v>
      </c>
      <c r="C66" s="16">
        <v>4575.2</v>
      </c>
      <c r="D66" s="16">
        <v>0</v>
      </c>
      <c r="E66" s="16">
        <v>4161</v>
      </c>
      <c r="F66" s="16">
        <v>414.2</v>
      </c>
    </row>
    <row r="67" spans="1:6" x14ac:dyDescent="0.35">
      <c r="A67" s="18" t="s">
        <v>19</v>
      </c>
      <c r="B67" s="18" t="s">
        <v>877</v>
      </c>
      <c r="C67" s="16">
        <v>10004.509499999998</v>
      </c>
      <c r="D67" s="16">
        <v>2026.7694999999999</v>
      </c>
      <c r="E67" s="16">
        <v>7977.7399999999989</v>
      </c>
      <c r="F67" s="16">
        <v>0</v>
      </c>
    </row>
    <row r="68" spans="1:6" x14ac:dyDescent="0.35">
      <c r="A68" s="18" t="s">
        <v>19</v>
      </c>
      <c r="B68" s="18" t="s">
        <v>48</v>
      </c>
      <c r="C68" s="16">
        <v>0</v>
      </c>
      <c r="D68" s="16">
        <v>0</v>
      </c>
      <c r="E68" s="16">
        <v>0</v>
      </c>
      <c r="F68" s="16">
        <v>0</v>
      </c>
    </row>
    <row r="69" spans="1:6" x14ac:dyDescent="0.35">
      <c r="A69" s="18" t="s">
        <v>19</v>
      </c>
      <c r="B69" s="18" t="s">
        <v>49</v>
      </c>
      <c r="C69" s="16">
        <v>164.36670000000001</v>
      </c>
      <c r="D69" s="16">
        <v>164.36670000000001</v>
      </c>
      <c r="E69" s="16">
        <v>0</v>
      </c>
      <c r="F69" s="16">
        <v>0</v>
      </c>
    </row>
    <row r="70" spans="1:6" x14ac:dyDescent="0.35">
      <c r="A70" s="18" t="s">
        <v>19</v>
      </c>
      <c r="B70" s="18" t="s">
        <v>755</v>
      </c>
      <c r="C70" s="16">
        <v>13082.3532</v>
      </c>
      <c r="D70" s="16">
        <v>2716.3932</v>
      </c>
      <c r="E70" s="16">
        <v>10245.959999999999</v>
      </c>
      <c r="F70" s="16">
        <v>120</v>
      </c>
    </row>
    <row r="71" spans="1:6" x14ac:dyDescent="0.35">
      <c r="A71" s="18" t="s">
        <v>19</v>
      </c>
      <c r="B71" s="18" t="s">
        <v>50</v>
      </c>
      <c r="C71" s="16">
        <v>31266.721399999995</v>
      </c>
      <c r="D71" s="16">
        <v>8955.6814000000013</v>
      </c>
      <c r="E71" s="16">
        <v>22205.439999999995</v>
      </c>
      <c r="F71" s="16">
        <v>105.6</v>
      </c>
    </row>
    <row r="72" spans="1:6" x14ac:dyDescent="0.35">
      <c r="A72" s="18" t="s">
        <v>19</v>
      </c>
      <c r="B72" s="18" t="s">
        <v>51</v>
      </c>
      <c r="C72" s="16">
        <v>429.65759999999995</v>
      </c>
      <c r="D72" s="16">
        <v>429.65759999999995</v>
      </c>
      <c r="E72" s="16">
        <v>0</v>
      </c>
      <c r="F72" s="16">
        <v>0</v>
      </c>
    </row>
    <row r="73" spans="1:6" x14ac:dyDescent="0.35">
      <c r="A73" s="18" t="s">
        <v>19</v>
      </c>
      <c r="B73" s="18" t="s">
        <v>52</v>
      </c>
      <c r="C73" s="16">
        <v>32182.440999999999</v>
      </c>
      <c r="D73" s="16">
        <v>1190.8509999999999</v>
      </c>
      <c r="E73" s="16">
        <v>30711.589999999997</v>
      </c>
      <c r="F73" s="16">
        <v>280</v>
      </c>
    </row>
    <row r="74" spans="1:6" ht="29" x14ac:dyDescent="0.35">
      <c r="A74" s="18" t="s">
        <v>19</v>
      </c>
      <c r="B74" s="18" t="s">
        <v>53</v>
      </c>
      <c r="C74" s="16">
        <v>212.661</v>
      </c>
      <c r="D74" s="16">
        <v>3.8610000000000007</v>
      </c>
      <c r="E74" s="16">
        <v>0</v>
      </c>
      <c r="F74" s="16">
        <v>208.8</v>
      </c>
    </row>
    <row r="75" spans="1:6" x14ac:dyDescent="0.35">
      <c r="A75" s="18" t="s">
        <v>19</v>
      </c>
      <c r="B75" s="18" t="s">
        <v>878</v>
      </c>
      <c r="C75" s="16">
        <v>353.65</v>
      </c>
      <c r="D75" s="16">
        <v>0</v>
      </c>
      <c r="E75" s="16">
        <v>0</v>
      </c>
      <c r="F75" s="16">
        <v>353.65</v>
      </c>
    </row>
    <row r="76" spans="1:6" x14ac:dyDescent="0.35">
      <c r="A76" s="18" t="s">
        <v>19</v>
      </c>
      <c r="B76" s="18" t="s">
        <v>54</v>
      </c>
      <c r="C76" s="16">
        <v>10803.012499999999</v>
      </c>
      <c r="D76" s="16">
        <v>433.74250000000001</v>
      </c>
      <c r="E76" s="16">
        <v>10369.269999999999</v>
      </c>
      <c r="F76" s="16">
        <v>0</v>
      </c>
    </row>
    <row r="77" spans="1:6" x14ac:dyDescent="0.35">
      <c r="A77" s="18" t="s">
        <v>19</v>
      </c>
      <c r="B77" s="18" t="s">
        <v>55</v>
      </c>
      <c r="C77" s="16">
        <v>2768.6259999999997</v>
      </c>
      <c r="D77" s="16">
        <v>1162.886</v>
      </c>
      <c r="E77" s="16">
        <v>1305.7399999999998</v>
      </c>
      <c r="F77" s="16">
        <v>300</v>
      </c>
    </row>
    <row r="78" spans="1:6" ht="29" x14ac:dyDescent="0.35">
      <c r="A78" s="18" t="s">
        <v>19</v>
      </c>
      <c r="B78" s="18" t="s">
        <v>756</v>
      </c>
      <c r="C78" s="16">
        <v>3663.1986000000002</v>
      </c>
      <c r="D78" s="16">
        <v>36.198600000000006</v>
      </c>
      <c r="E78" s="16">
        <v>3627</v>
      </c>
      <c r="F78" s="16">
        <v>0</v>
      </c>
    </row>
    <row r="79" spans="1:6" ht="29" x14ac:dyDescent="0.35">
      <c r="A79" s="18" t="s">
        <v>19</v>
      </c>
      <c r="B79" s="18" t="s">
        <v>879</v>
      </c>
      <c r="C79" s="16">
        <v>3358.8136999999997</v>
      </c>
      <c r="D79" s="16">
        <v>205.91370000000001</v>
      </c>
      <c r="E79" s="16">
        <v>3012.8999999999996</v>
      </c>
      <c r="F79" s="16">
        <v>140</v>
      </c>
    </row>
    <row r="80" spans="1:6" x14ac:dyDescent="0.35">
      <c r="A80" s="18" t="s">
        <v>19</v>
      </c>
      <c r="B80" s="18" t="s">
        <v>827</v>
      </c>
      <c r="C80" s="17"/>
      <c r="D80" s="17"/>
      <c r="E80" s="17"/>
      <c r="F80" s="17"/>
    </row>
    <row r="81" spans="1:6" x14ac:dyDescent="0.35">
      <c r="A81" s="18" t="s">
        <v>19</v>
      </c>
      <c r="B81" s="18" t="s">
        <v>56</v>
      </c>
      <c r="C81" s="16">
        <v>22824.166000000001</v>
      </c>
      <c r="D81" s="16">
        <v>5544.2659999999996</v>
      </c>
      <c r="E81" s="16">
        <v>16769.900000000001</v>
      </c>
      <c r="F81" s="16">
        <v>510</v>
      </c>
    </row>
    <row r="82" spans="1:6" x14ac:dyDescent="0.35">
      <c r="A82" s="18" t="s">
        <v>19</v>
      </c>
      <c r="B82" s="18" t="s">
        <v>57</v>
      </c>
      <c r="C82" s="16">
        <v>6586.0316000000003</v>
      </c>
      <c r="D82" s="16">
        <v>1039.0316</v>
      </c>
      <c r="E82" s="16">
        <v>4947</v>
      </c>
      <c r="F82" s="16">
        <v>600</v>
      </c>
    </row>
    <row r="83" spans="1:6" x14ac:dyDescent="0.35">
      <c r="A83" s="18" t="s">
        <v>19</v>
      </c>
      <c r="B83" s="18" t="s">
        <v>880</v>
      </c>
      <c r="C83" s="16">
        <v>32779.312400000003</v>
      </c>
      <c r="D83" s="16">
        <v>3050.7124000000003</v>
      </c>
      <c r="E83" s="16">
        <v>28747.8</v>
      </c>
      <c r="F83" s="16">
        <v>980.8</v>
      </c>
    </row>
    <row r="84" spans="1:6" x14ac:dyDescent="0.35">
      <c r="A84" s="18" t="s">
        <v>19</v>
      </c>
      <c r="B84" s="18" t="s">
        <v>58</v>
      </c>
      <c r="C84" s="16">
        <v>976.9849999999999</v>
      </c>
      <c r="D84" s="16">
        <v>976.9849999999999</v>
      </c>
      <c r="E84" s="16">
        <v>0</v>
      </c>
      <c r="F84" s="16">
        <v>0</v>
      </c>
    </row>
    <row r="85" spans="1:6" x14ac:dyDescent="0.35">
      <c r="A85" s="18" t="s">
        <v>19</v>
      </c>
      <c r="B85" s="18" t="s">
        <v>881</v>
      </c>
      <c r="C85" s="16">
        <v>66930.737899999978</v>
      </c>
      <c r="D85" s="16">
        <v>1076.0079000000001</v>
      </c>
      <c r="E85" s="16">
        <v>62760.329999999994</v>
      </c>
      <c r="F85" s="16">
        <v>3094.4</v>
      </c>
    </row>
    <row r="86" spans="1:6" x14ac:dyDescent="0.35">
      <c r="A86" s="18" t="s">
        <v>19</v>
      </c>
      <c r="B86" s="18" t="s">
        <v>59</v>
      </c>
      <c r="C86" s="16">
        <v>8637.5199000000011</v>
      </c>
      <c r="D86" s="16">
        <v>2249.2698999999998</v>
      </c>
      <c r="E86" s="16">
        <v>6172.65</v>
      </c>
      <c r="F86" s="16">
        <v>215.6</v>
      </c>
    </row>
    <row r="87" spans="1:6" x14ac:dyDescent="0.35">
      <c r="A87" s="18" t="s">
        <v>19</v>
      </c>
      <c r="B87" s="18" t="s">
        <v>60</v>
      </c>
      <c r="C87" s="16">
        <v>5582.8170000000009</v>
      </c>
      <c r="D87" s="16">
        <v>873.88700000000006</v>
      </c>
      <c r="E87" s="16">
        <v>4628.93</v>
      </c>
      <c r="F87" s="16">
        <v>80</v>
      </c>
    </row>
    <row r="88" spans="1:6" x14ac:dyDescent="0.35">
      <c r="A88" s="18" t="s">
        <v>19</v>
      </c>
      <c r="B88" s="18" t="s">
        <v>61</v>
      </c>
      <c r="C88" s="16">
        <v>13506.603799999999</v>
      </c>
      <c r="D88" s="16">
        <v>8157.6537999999991</v>
      </c>
      <c r="E88" s="16">
        <v>4456.95</v>
      </c>
      <c r="F88" s="16">
        <v>892</v>
      </c>
    </row>
    <row r="89" spans="1:6" x14ac:dyDescent="0.35">
      <c r="A89" s="18" t="s">
        <v>19</v>
      </c>
      <c r="B89" s="18" t="s">
        <v>62</v>
      </c>
      <c r="C89" s="16">
        <v>2624.89</v>
      </c>
      <c r="D89" s="16">
        <v>2624.89</v>
      </c>
      <c r="E89" s="16">
        <v>0</v>
      </c>
      <c r="F89" s="16">
        <v>0</v>
      </c>
    </row>
    <row r="90" spans="1:6" x14ac:dyDescent="0.35">
      <c r="A90" s="18" t="s">
        <v>19</v>
      </c>
      <c r="B90" s="18" t="s">
        <v>63</v>
      </c>
      <c r="C90" s="16">
        <v>29214.6</v>
      </c>
      <c r="D90" s="16">
        <v>8293.9</v>
      </c>
      <c r="E90" s="16">
        <v>20730.699999999997</v>
      </c>
      <c r="F90" s="16">
        <v>190</v>
      </c>
    </row>
    <row r="91" spans="1:6" x14ac:dyDescent="0.35">
      <c r="A91" s="18" t="s">
        <v>19</v>
      </c>
      <c r="B91" s="18" t="s">
        <v>64</v>
      </c>
      <c r="C91" s="16">
        <v>44751.725199999993</v>
      </c>
      <c r="D91" s="16">
        <v>1343.9852000000001</v>
      </c>
      <c r="E91" s="16">
        <v>43407.739999999991</v>
      </c>
      <c r="F91" s="16">
        <v>0</v>
      </c>
    </row>
    <row r="92" spans="1:6" x14ac:dyDescent="0.35">
      <c r="A92" s="18" t="s">
        <v>19</v>
      </c>
      <c r="B92" s="18" t="s">
        <v>828</v>
      </c>
      <c r="C92" s="17"/>
      <c r="D92" s="17"/>
      <c r="E92" s="17"/>
      <c r="F92" s="17"/>
    </row>
    <row r="93" spans="1:6" x14ac:dyDescent="0.35">
      <c r="A93" s="18" t="s">
        <v>19</v>
      </c>
      <c r="B93" s="18" t="s">
        <v>65</v>
      </c>
      <c r="C93" s="16">
        <v>26398.147000000001</v>
      </c>
      <c r="D93" s="16">
        <v>15275.867</v>
      </c>
      <c r="E93" s="16">
        <v>10678.8</v>
      </c>
      <c r="F93" s="16">
        <v>443.48</v>
      </c>
    </row>
    <row r="94" spans="1:6" x14ac:dyDescent="0.35">
      <c r="A94" s="18" t="s">
        <v>19</v>
      </c>
      <c r="B94" s="18" t="s">
        <v>66</v>
      </c>
      <c r="C94" s="16">
        <v>23217.126499999998</v>
      </c>
      <c r="D94" s="16">
        <v>11866.7765</v>
      </c>
      <c r="E94" s="16">
        <v>11350.349999999999</v>
      </c>
      <c r="F94" s="16">
        <v>0</v>
      </c>
    </row>
    <row r="95" spans="1:6" x14ac:dyDescent="0.35">
      <c r="A95" s="18" t="s">
        <v>19</v>
      </c>
      <c r="B95" s="18" t="s">
        <v>67</v>
      </c>
      <c r="C95" s="16">
        <v>3640.125</v>
      </c>
      <c r="D95" s="16">
        <v>175.125</v>
      </c>
      <c r="E95" s="16">
        <v>3465</v>
      </c>
      <c r="F95" s="16">
        <v>0</v>
      </c>
    </row>
    <row r="96" spans="1:6" x14ac:dyDescent="0.35">
      <c r="A96" s="18" t="s">
        <v>68</v>
      </c>
      <c r="B96" s="18" t="s">
        <v>757</v>
      </c>
      <c r="C96" s="16">
        <v>940</v>
      </c>
      <c r="D96" s="16">
        <v>0</v>
      </c>
      <c r="E96" s="16">
        <v>0</v>
      </c>
      <c r="F96" s="16">
        <v>940</v>
      </c>
    </row>
    <row r="97" spans="1:6" x14ac:dyDescent="0.35">
      <c r="A97" s="18" t="s">
        <v>68</v>
      </c>
      <c r="B97" s="18" t="s">
        <v>829</v>
      </c>
      <c r="C97" s="17"/>
      <c r="D97" s="17"/>
      <c r="E97" s="17"/>
      <c r="F97" s="17"/>
    </row>
    <row r="98" spans="1:6" x14ac:dyDescent="0.35">
      <c r="A98" s="18" t="s">
        <v>68</v>
      </c>
      <c r="B98" s="18" t="s">
        <v>69</v>
      </c>
      <c r="C98" s="16">
        <v>8</v>
      </c>
      <c r="D98" s="16">
        <v>0</v>
      </c>
      <c r="E98" s="16">
        <v>0</v>
      </c>
      <c r="F98" s="16">
        <v>8</v>
      </c>
    </row>
    <row r="99" spans="1:6" x14ac:dyDescent="0.35">
      <c r="A99" s="18" t="s">
        <v>68</v>
      </c>
      <c r="B99" s="18" t="s">
        <v>758</v>
      </c>
      <c r="C99" s="16">
        <v>8955.2261999999992</v>
      </c>
      <c r="D99" s="16">
        <v>5606.6261999999997</v>
      </c>
      <c r="E99" s="16">
        <v>1221</v>
      </c>
      <c r="F99" s="16">
        <v>2127.6000000000004</v>
      </c>
    </row>
    <row r="100" spans="1:6" x14ac:dyDescent="0.35">
      <c r="A100" s="18" t="s">
        <v>68</v>
      </c>
      <c r="B100" s="18" t="s">
        <v>759</v>
      </c>
      <c r="C100" s="16">
        <v>4402.8145000000013</v>
      </c>
      <c r="D100" s="16">
        <v>86.484500000000011</v>
      </c>
      <c r="E100" s="16">
        <v>0</v>
      </c>
      <c r="F100" s="16">
        <v>4316.33</v>
      </c>
    </row>
    <row r="101" spans="1:6" x14ac:dyDescent="0.35">
      <c r="A101" s="18" t="s">
        <v>68</v>
      </c>
      <c r="B101" s="18" t="s">
        <v>70</v>
      </c>
      <c r="C101" s="16">
        <v>233.2</v>
      </c>
      <c r="D101" s="16">
        <v>233.2</v>
      </c>
      <c r="E101" s="16">
        <v>0</v>
      </c>
      <c r="F101" s="16">
        <v>0</v>
      </c>
    </row>
    <row r="102" spans="1:6" x14ac:dyDescent="0.35">
      <c r="A102" s="18" t="s">
        <v>68</v>
      </c>
      <c r="B102" s="18" t="s">
        <v>71</v>
      </c>
      <c r="C102" s="16">
        <v>2023</v>
      </c>
      <c r="D102" s="16">
        <v>1953</v>
      </c>
      <c r="E102" s="16">
        <v>0</v>
      </c>
      <c r="F102" s="16">
        <v>70</v>
      </c>
    </row>
    <row r="103" spans="1:6" x14ac:dyDescent="0.35">
      <c r="A103" s="18" t="s">
        <v>68</v>
      </c>
      <c r="B103" s="18" t="s">
        <v>72</v>
      </c>
      <c r="C103" s="16">
        <v>5127.34</v>
      </c>
      <c r="D103" s="16">
        <v>3294.7</v>
      </c>
      <c r="E103" s="16">
        <v>1488.3</v>
      </c>
      <c r="F103" s="16">
        <v>344.34</v>
      </c>
    </row>
    <row r="104" spans="1:6" x14ac:dyDescent="0.35">
      <c r="A104" s="18" t="s">
        <v>68</v>
      </c>
      <c r="B104" s="18" t="s">
        <v>760</v>
      </c>
      <c r="C104" s="16">
        <v>2873.165</v>
      </c>
      <c r="D104" s="16">
        <v>2177.0150000000003</v>
      </c>
      <c r="E104" s="16">
        <v>0</v>
      </c>
      <c r="F104" s="16">
        <v>696.15</v>
      </c>
    </row>
    <row r="105" spans="1:6" x14ac:dyDescent="0.35">
      <c r="A105" s="18" t="s">
        <v>68</v>
      </c>
      <c r="B105" s="18" t="s">
        <v>73</v>
      </c>
      <c r="C105" s="16">
        <v>111.05000000000001</v>
      </c>
      <c r="D105" s="16">
        <v>111.05000000000001</v>
      </c>
      <c r="E105" s="16">
        <v>0</v>
      </c>
      <c r="F105" s="16">
        <v>0</v>
      </c>
    </row>
    <row r="106" spans="1:6" x14ac:dyDescent="0.35">
      <c r="A106" s="18" t="s">
        <v>68</v>
      </c>
      <c r="B106" s="18" t="s">
        <v>882</v>
      </c>
      <c r="C106" s="16">
        <v>401.85</v>
      </c>
      <c r="D106" s="16">
        <v>2.97</v>
      </c>
      <c r="E106" s="16">
        <v>0</v>
      </c>
      <c r="F106" s="16">
        <v>398.88</v>
      </c>
    </row>
    <row r="107" spans="1:6" x14ac:dyDescent="0.35">
      <c r="A107" s="18" t="s">
        <v>68</v>
      </c>
      <c r="B107" s="18" t="s">
        <v>761</v>
      </c>
      <c r="C107" s="16">
        <v>319.60239999999999</v>
      </c>
      <c r="D107" s="16">
        <v>315.60239999999999</v>
      </c>
      <c r="E107" s="16">
        <v>0</v>
      </c>
      <c r="F107" s="16">
        <v>4</v>
      </c>
    </row>
    <row r="108" spans="1:6" x14ac:dyDescent="0.35">
      <c r="A108" s="18" t="s">
        <v>68</v>
      </c>
      <c r="B108" s="18" t="s">
        <v>74</v>
      </c>
      <c r="C108" s="16">
        <v>559.64379999999994</v>
      </c>
      <c r="D108" s="16">
        <v>9.6438000000000006</v>
      </c>
      <c r="E108" s="16">
        <v>0</v>
      </c>
      <c r="F108" s="16">
        <v>550</v>
      </c>
    </row>
    <row r="109" spans="1:6" x14ac:dyDescent="0.35">
      <c r="A109" s="18" t="s">
        <v>68</v>
      </c>
      <c r="B109" s="18" t="s">
        <v>830</v>
      </c>
      <c r="C109" s="17"/>
      <c r="D109" s="17"/>
      <c r="E109" s="17"/>
      <c r="F109" s="17"/>
    </row>
    <row r="110" spans="1:6" ht="29" x14ac:dyDescent="0.35">
      <c r="A110" s="18" t="s">
        <v>68</v>
      </c>
      <c r="B110" s="18" t="s">
        <v>831</v>
      </c>
      <c r="C110" s="17"/>
      <c r="D110" s="17"/>
      <c r="E110" s="17"/>
      <c r="F110" s="17"/>
    </row>
    <row r="111" spans="1:6" ht="29" x14ac:dyDescent="0.35">
      <c r="A111" s="18" t="s">
        <v>68</v>
      </c>
      <c r="B111" s="18" t="s">
        <v>75</v>
      </c>
      <c r="C111" s="16">
        <v>2936.1750000000002</v>
      </c>
      <c r="D111" s="16">
        <v>2936.1750000000002</v>
      </c>
      <c r="E111" s="16">
        <v>0</v>
      </c>
      <c r="F111" s="16">
        <v>0</v>
      </c>
    </row>
    <row r="112" spans="1:6" x14ac:dyDescent="0.35">
      <c r="A112" s="18" t="s">
        <v>68</v>
      </c>
      <c r="B112" s="18" t="s">
        <v>883</v>
      </c>
      <c r="C112" s="16">
        <v>11493.9612</v>
      </c>
      <c r="D112" s="16">
        <v>9860.2612000000008</v>
      </c>
      <c r="E112" s="16">
        <v>0</v>
      </c>
      <c r="F112" s="16">
        <v>1633.7</v>
      </c>
    </row>
    <row r="113" spans="1:6" ht="29" x14ac:dyDescent="0.35">
      <c r="A113" s="18" t="s">
        <v>68</v>
      </c>
      <c r="B113" s="18" t="s">
        <v>76</v>
      </c>
      <c r="C113" s="16">
        <v>386</v>
      </c>
      <c r="D113" s="16">
        <v>0</v>
      </c>
      <c r="E113" s="16">
        <v>0</v>
      </c>
      <c r="F113" s="16">
        <v>386</v>
      </c>
    </row>
    <row r="114" spans="1:6" ht="29" x14ac:dyDescent="0.35">
      <c r="A114" s="18" t="s">
        <v>68</v>
      </c>
      <c r="B114" s="18" t="s">
        <v>77</v>
      </c>
      <c r="C114" s="16">
        <v>19.16</v>
      </c>
      <c r="D114" s="16">
        <v>4.41</v>
      </c>
      <c r="E114" s="16">
        <v>0</v>
      </c>
      <c r="F114" s="16">
        <v>14.75</v>
      </c>
    </row>
    <row r="115" spans="1:6" x14ac:dyDescent="0.35">
      <c r="A115" s="18" t="s">
        <v>68</v>
      </c>
      <c r="B115" s="18" t="s">
        <v>762</v>
      </c>
      <c r="C115" s="16">
        <v>4816.7069999999994</v>
      </c>
      <c r="D115" s="16">
        <v>248.20699999999999</v>
      </c>
      <c r="E115" s="16">
        <v>4336.2</v>
      </c>
      <c r="F115" s="16">
        <v>232.3</v>
      </c>
    </row>
    <row r="116" spans="1:6" x14ac:dyDescent="0.35">
      <c r="A116" s="18" t="s">
        <v>68</v>
      </c>
      <c r="B116" s="18" t="s">
        <v>832</v>
      </c>
      <c r="C116" s="17"/>
      <c r="D116" s="17"/>
      <c r="E116" s="17"/>
      <c r="F116" s="17"/>
    </row>
    <row r="117" spans="1:6" ht="29" x14ac:dyDescent="0.35">
      <c r="A117" s="18" t="s">
        <v>68</v>
      </c>
      <c r="B117" s="18" t="s">
        <v>78</v>
      </c>
      <c r="C117" s="16">
        <v>438.69850000000002</v>
      </c>
      <c r="D117" s="16">
        <v>430.19850000000002</v>
      </c>
      <c r="E117" s="16">
        <v>0</v>
      </c>
      <c r="F117" s="16">
        <v>8.5</v>
      </c>
    </row>
    <row r="118" spans="1:6" x14ac:dyDescent="0.35">
      <c r="A118" s="18" t="s">
        <v>68</v>
      </c>
      <c r="B118" s="18" t="s">
        <v>79</v>
      </c>
      <c r="C118" s="16">
        <v>2562.9836</v>
      </c>
      <c r="D118" s="16">
        <v>1126.5836000000002</v>
      </c>
      <c r="E118" s="16">
        <v>0</v>
      </c>
      <c r="F118" s="16">
        <v>1436.4</v>
      </c>
    </row>
    <row r="119" spans="1:6" x14ac:dyDescent="0.35">
      <c r="A119" s="18" t="s">
        <v>68</v>
      </c>
      <c r="B119" s="18" t="s">
        <v>80</v>
      </c>
      <c r="C119" s="16">
        <v>434.16580000000005</v>
      </c>
      <c r="D119" s="16">
        <v>434.16580000000005</v>
      </c>
      <c r="E119" s="16">
        <v>0</v>
      </c>
      <c r="F119" s="16">
        <v>0</v>
      </c>
    </row>
    <row r="120" spans="1:6" x14ac:dyDescent="0.35">
      <c r="A120" s="18" t="s">
        <v>68</v>
      </c>
      <c r="B120" s="18" t="s">
        <v>81</v>
      </c>
      <c r="C120" s="16">
        <v>6042.5511999999999</v>
      </c>
      <c r="D120" s="16">
        <v>2598.8312000000001</v>
      </c>
      <c r="E120" s="16">
        <v>3133.2400000000002</v>
      </c>
      <c r="F120" s="16">
        <v>310.47999999999996</v>
      </c>
    </row>
    <row r="121" spans="1:6" ht="29" x14ac:dyDescent="0.35">
      <c r="A121" s="18" t="s">
        <v>68</v>
      </c>
      <c r="B121" s="18" t="s">
        <v>884</v>
      </c>
      <c r="C121" s="16">
        <v>1421.0778</v>
      </c>
      <c r="D121" s="16">
        <v>1421.0778</v>
      </c>
      <c r="E121" s="16">
        <v>0</v>
      </c>
      <c r="F121" s="16">
        <v>0</v>
      </c>
    </row>
    <row r="122" spans="1:6" x14ac:dyDescent="0.35">
      <c r="A122" s="18" t="s">
        <v>68</v>
      </c>
      <c r="B122" s="18" t="s">
        <v>763</v>
      </c>
      <c r="C122" s="16">
        <v>5788</v>
      </c>
      <c r="D122" s="16">
        <v>5788</v>
      </c>
      <c r="E122" s="16">
        <v>0</v>
      </c>
      <c r="F122" s="16">
        <v>0</v>
      </c>
    </row>
    <row r="123" spans="1:6" x14ac:dyDescent="0.35">
      <c r="A123" s="18" t="s">
        <v>82</v>
      </c>
      <c r="B123" s="18" t="s">
        <v>710</v>
      </c>
      <c r="C123" s="16">
        <v>4177.7930000000006</v>
      </c>
      <c r="D123" s="16">
        <v>4177.7930000000006</v>
      </c>
      <c r="E123" s="16">
        <v>0</v>
      </c>
      <c r="F123" s="16">
        <v>0</v>
      </c>
    </row>
    <row r="124" spans="1:6" x14ac:dyDescent="0.35">
      <c r="A124" s="18" t="s">
        <v>82</v>
      </c>
      <c r="B124" s="18" t="s">
        <v>712</v>
      </c>
      <c r="C124" s="16">
        <v>618.42420000000004</v>
      </c>
      <c r="D124" s="16">
        <v>618.42420000000004</v>
      </c>
      <c r="E124" s="16">
        <v>0</v>
      </c>
      <c r="F124" s="16">
        <v>0</v>
      </c>
    </row>
    <row r="125" spans="1:6" x14ac:dyDescent="0.35">
      <c r="A125" s="18" t="s">
        <v>82</v>
      </c>
      <c r="B125" s="18" t="s">
        <v>83</v>
      </c>
      <c r="C125" s="16">
        <v>78055.773400000005</v>
      </c>
      <c r="D125" s="16">
        <v>24919.1734</v>
      </c>
      <c r="E125" s="16">
        <v>52246.53</v>
      </c>
      <c r="F125" s="16">
        <v>890.06999999999994</v>
      </c>
    </row>
    <row r="126" spans="1:6" x14ac:dyDescent="0.35">
      <c r="A126" s="18" t="s">
        <v>82</v>
      </c>
      <c r="B126" s="18" t="s">
        <v>717</v>
      </c>
      <c r="C126" s="16">
        <v>12093.6752</v>
      </c>
      <c r="D126" s="16">
        <v>12093.6752</v>
      </c>
      <c r="E126" s="16">
        <v>0</v>
      </c>
      <c r="F126" s="16">
        <v>0</v>
      </c>
    </row>
    <row r="127" spans="1:6" x14ac:dyDescent="0.35">
      <c r="A127" s="18" t="s">
        <v>82</v>
      </c>
      <c r="B127" s="18" t="s">
        <v>84</v>
      </c>
      <c r="C127" s="16">
        <v>431.0324</v>
      </c>
      <c r="D127" s="16">
        <v>407.58240000000001</v>
      </c>
      <c r="E127" s="16">
        <v>0</v>
      </c>
      <c r="F127" s="16">
        <v>23.45</v>
      </c>
    </row>
    <row r="128" spans="1:6" x14ac:dyDescent="0.35">
      <c r="A128" s="18" t="s">
        <v>82</v>
      </c>
      <c r="B128" s="18" t="s">
        <v>764</v>
      </c>
      <c r="C128" s="16">
        <v>22164.436700000006</v>
      </c>
      <c r="D128" s="16">
        <v>12547.376700000001</v>
      </c>
      <c r="E128" s="16">
        <v>9174</v>
      </c>
      <c r="F128" s="16">
        <v>443.06</v>
      </c>
    </row>
    <row r="129" spans="1:6" x14ac:dyDescent="0.35">
      <c r="A129" s="18" t="s">
        <v>82</v>
      </c>
      <c r="B129" s="18" t="s">
        <v>85</v>
      </c>
      <c r="C129" s="16">
        <v>3395.1951999999997</v>
      </c>
      <c r="D129" s="16">
        <v>3395.1951999999997</v>
      </c>
      <c r="E129" s="16">
        <v>0</v>
      </c>
      <c r="F129" s="16">
        <v>0</v>
      </c>
    </row>
    <row r="130" spans="1:6" x14ac:dyDescent="0.35">
      <c r="A130" s="18" t="s">
        <v>82</v>
      </c>
      <c r="B130" s="18" t="s">
        <v>721</v>
      </c>
      <c r="C130" s="16">
        <v>9171.8330999999998</v>
      </c>
      <c r="D130" s="16">
        <v>9171.8330999999998</v>
      </c>
      <c r="E130" s="16">
        <v>0</v>
      </c>
      <c r="F130" s="16">
        <v>0</v>
      </c>
    </row>
    <row r="131" spans="1:6" x14ac:dyDescent="0.35">
      <c r="A131" s="18" t="s">
        <v>82</v>
      </c>
      <c r="B131" s="18" t="s">
        <v>727</v>
      </c>
      <c r="C131" s="16">
        <v>2361.6428000000005</v>
      </c>
      <c r="D131" s="16">
        <v>2361.6428000000005</v>
      </c>
      <c r="E131" s="16">
        <v>0</v>
      </c>
      <c r="F131" s="16">
        <v>0</v>
      </c>
    </row>
    <row r="132" spans="1:6" ht="29" x14ac:dyDescent="0.35">
      <c r="A132" s="18" t="s">
        <v>82</v>
      </c>
      <c r="B132" s="18" t="s">
        <v>732</v>
      </c>
      <c r="C132" s="16">
        <v>27400.425900000002</v>
      </c>
      <c r="D132" s="16">
        <v>22034.165900000004</v>
      </c>
      <c r="E132" s="16">
        <v>4702.5</v>
      </c>
      <c r="F132" s="16">
        <v>663.76</v>
      </c>
    </row>
    <row r="133" spans="1:6" x14ac:dyDescent="0.35">
      <c r="A133" s="18" t="s">
        <v>82</v>
      </c>
      <c r="B133" s="18" t="s">
        <v>86</v>
      </c>
      <c r="C133" s="16">
        <v>10797.529600000003</v>
      </c>
      <c r="D133" s="16">
        <v>9347.0296000000035</v>
      </c>
      <c r="E133" s="16">
        <v>1270.5</v>
      </c>
      <c r="F133" s="16">
        <v>180</v>
      </c>
    </row>
    <row r="134" spans="1:6" x14ac:dyDescent="0.35">
      <c r="A134" s="18" t="s">
        <v>82</v>
      </c>
      <c r="B134" s="18" t="s">
        <v>736</v>
      </c>
      <c r="C134" s="16">
        <v>6091.2793000000001</v>
      </c>
      <c r="D134" s="16">
        <v>5690.2793000000001</v>
      </c>
      <c r="E134" s="16">
        <v>0</v>
      </c>
      <c r="F134" s="16">
        <v>401</v>
      </c>
    </row>
    <row r="135" spans="1:6" x14ac:dyDescent="0.35">
      <c r="A135" s="18" t="s">
        <v>82</v>
      </c>
      <c r="B135" s="18" t="s">
        <v>87</v>
      </c>
      <c r="C135" s="16">
        <v>33506.206699999995</v>
      </c>
      <c r="D135" s="16">
        <v>19870.986700000001</v>
      </c>
      <c r="E135" s="16">
        <v>12235.220000000001</v>
      </c>
      <c r="F135" s="16">
        <v>1400</v>
      </c>
    </row>
    <row r="136" spans="1:6" x14ac:dyDescent="0.35">
      <c r="A136" s="18" t="s">
        <v>82</v>
      </c>
      <c r="B136" s="18" t="s">
        <v>88</v>
      </c>
      <c r="C136" s="16">
        <v>1548.2133999999999</v>
      </c>
      <c r="D136" s="16">
        <v>1548.2133999999999</v>
      </c>
      <c r="E136" s="16">
        <v>0</v>
      </c>
      <c r="F136" s="16">
        <v>0</v>
      </c>
    </row>
    <row r="137" spans="1:6" x14ac:dyDescent="0.35">
      <c r="A137" s="18" t="s">
        <v>82</v>
      </c>
      <c r="B137" s="18" t="s">
        <v>89</v>
      </c>
      <c r="C137" s="16">
        <v>52272.663000000008</v>
      </c>
      <c r="D137" s="16">
        <v>43082.063000000009</v>
      </c>
      <c r="E137" s="16">
        <v>9190.5999999999985</v>
      </c>
      <c r="F137" s="16">
        <v>0</v>
      </c>
    </row>
    <row r="138" spans="1:6" x14ac:dyDescent="0.35">
      <c r="A138" s="18" t="s">
        <v>82</v>
      </c>
      <c r="B138" s="18" t="s">
        <v>90</v>
      </c>
      <c r="C138" s="16">
        <v>26589.419599999997</v>
      </c>
      <c r="D138" s="16">
        <v>26587.959599999998</v>
      </c>
      <c r="E138" s="16">
        <v>0</v>
      </c>
      <c r="F138" s="16">
        <v>1.46</v>
      </c>
    </row>
    <row r="139" spans="1:6" x14ac:dyDescent="0.35">
      <c r="A139" s="18" t="s">
        <v>82</v>
      </c>
      <c r="B139" s="18" t="s">
        <v>91</v>
      </c>
      <c r="C139" s="16">
        <v>5984.2864</v>
      </c>
      <c r="D139" s="16">
        <v>5984.2864</v>
      </c>
      <c r="E139" s="16">
        <v>0</v>
      </c>
      <c r="F139" s="16">
        <v>0</v>
      </c>
    </row>
    <row r="140" spans="1:6" x14ac:dyDescent="0.35">
      <c r="A140" s="18" t="s">
        <v>82</v>
      </c>
      <c r="B140" s="18" t="s">
        <v>92</v>
      </c>
      <c r="C140" s="16">
        <v>8164.424399999999</v>
      </c>
      <c r="D140" s="16">
        <v>8162.0243999999993</v>
      </c>
      <c r="E140" s="16">
        <v>0</v>
      </c>
      <c r="F140" s="16">
        <v>2.4</v>
      </c>
    </row>
    <row r="141" spans="1:6" x14ac:dyDescent="0.35">
      <c r="A141" s="18" t="s">
        <v>82</v>
      </c>
      <c r="B141" s="18" t="s">
        <v>748</v>
      </c>
      <c r="C141" s="16">
        <v>2309.3256000000006</v>
      </c>
      <c r="D141" s="16">
        <v>2309.3256000000006</v>
      </c>
      <c r="E141" s="16">
        <v>0</v>
      </c>
      <c r="F141" s="16">
        <v>0</v>
      </c>
    </row>
    <row r="142" spans="1:6" x14ac:dyDescent="0.35">
      <c r="A142" s="18" t="s">
        <v>93</v>
      </c>
      <c r="B142" s="18" t="s">
        <v>94</v>
      </c>
      <c r="C142" s="16">
        <v>15741.353300000002</v>
      </c>
      <c r="D142" s="16">
        <v>14241.353300000002</v>
      </c>
      <c r="E142" s="16">
        <v>1500</v>
      </c>
      <c r="F142" s="16">
        <v>0</v>
      </c>
    </row>
    <row r="143" spans="1:6" x14ac:dyDescent="0.35">
      <c r="A143" s="18" t="s">
        <v>93</v>
      </c>
      <c r="B143" s="18" t="s">
        <v>745</v>
      </c>
      <c r="C143" s="16">
        <v>10973.91</v>
      </c>
      <c r="D143" s="16">
        <v>10973.91</v>
      </c>
      <c r="E143" s="16">
        <v>0</v>
      </c>
      <c r="F143" s="16">
        <v>0</v>
      </c>
    </row>
    <row r="144" spans="1:6" x14ac:dyDescent="0.35">
      <c r="A144" s="18" t="s">
        <v>93</v>
      </c>
      <c r="B144" s="18" t="s">
        <v>95</v>
      </c>
      <c r="C144" s="16">
        <v>4164.4290000000001</v>
      </c>
      <c r="D144" s="16">
        <v>4164.4290000000001</v>
      </c>
      <c r="E144" s="16">
        <v>0</v>
      </c>
      <c r="F144" s="16">
        <v>0</v>
      </c>
    </row>
    <row r="145" spans="1:6" x14ac:dyDescent="0.35">
      <c r="A145" s="18" t="s">
        <v>96</v>
      </c>
      <c r="B145" s="18" t="s">
        <v>97</v>
      </c>
      <c r="C145" s="16">
        <v>2749.4652000000001</v>
      </c>
      <c r="D145" s="16">
        <v>349.46519999999998</v>
      </c>
      <c r="E145" s="16">
        <v>0</v>
      </c>
      <c r="F145" s="16">
        <v>2400</v>
      </c>
    </row>
    <row r="146" spans="1:6" x14ac:dyDescent="0.35">
      <c r="A146" s="18" t="s">
        <v>96</v>
      </c>
      <c r="B146" s="18" t="s">
        <v>98</v>
      </c>
      <c r="C146" s="16">
        <v>13235.285199999998</v>
      </c>
      <c r="D146" s="16">
        <v>3616.6451999999999</v>
      </c>
      <c r="E146" s="16">
        <v>9618.64</v>
      </c>
      <c r="F146" s="16">
        <v>0</v>
      </c>
    </row>
    <row r="147" spans="1:6" x14ac:dyDescent="0.35">
      <c r="A147" s="18" t="s">
        <v>96</v>
      </c>
      <c r="B147" s="18" t="s">
        <v>99</v>
      </c>
      <c r="C147" s="16">
        <v>1071.8133</v>
      </c>
      <c r="D147" s="16">
        <v>1060.1933000000001</v>
      </c>
      <c r="E147" s="16">
        <v>0</v>
      </c>
      <c r="F147" s="16">
        <v>11.620000000000001</v>
      </c>
    </row>
    <row r="148" spans="1:6" x14ac:dyDescent="0.35">
      <c r="A148" s="18" t="s">
        <v>96</v>
      </c>
      <c r="B148" s="18" t="s">
        <v>100</v>
      </c>
      <c r="C148" s="16">
        <v>168.59400000000002</v>
      </c>
      <c r="D148" s="16">
        <v>139.79400000000001</v>
      </c>
      <c r="E148" s="16">
        <v>0</v>
      </c>
      <c r="F148" s="16">
        <v>28.8</v>
      </c>
    </row>
    <row r="149" spans="1:6" x14ac:dyDescent="0.35">
      <c r="A149" s="18" t="s">
        <v>96</v>
      </c>
      <c r="B149" s="18" t="s">
        <v>101</v>
      </c>
      <c r="C149" s="16">
        <v>8998.2939999999981</v>
      </c>
      <c r="D149" s="16">
        <v>1529.5340000000001</v>
      </c>
      <c r="E149" s="16">
        <v>7468.7599999999993</v>
      </c>
      <c r="F149" s="16">
        <v>0</v>
      </c>
    </row>
    <row r="150" spans="1:6" x14ac:dyDescent="0.35">
      <c r="A150" s="18" t="s">
        <v>96</v>
      </c>
      <c r="B150" s="18" t="s">
        <v>102</v>
      </c>
      <c r="C150" s="16">
        <v>28213.57</v>
      </c>
      <c r="D150" s="16">
        <v>2373.4700000000003</v>
      </c>
      <c r="E150" s="16">
        <v>25191.699999999997</v>
      </c>
      <c r="F150" s="16">
        <v>648.40000000000009</v>
      </c>
    </row>
    <row r="151" spans="1:6" x14ac:dyDescent="0.35">
      <c r="A151" s="18" t="s">
        <v>96</v>
      </c>
      <c r="B151" s="18" t="s">
        <v>833</v>
      </c>
      <c r="C151" s="17"/>
      <c r="D151" s="17"/>
      <c r="E151" s="17"/>
      <c r="F151" s="17"/>
    </row>
    <row r="152" spans="1:6" x14ac:dyDescent="0.35">
      <c r="A152" s="18" t="s">
        <v>96</v>
      </c>
      <c r="B152" s="18" t="s">
        <v>103</v>
      </c>
      <c r="C152" s="16">
        <v>35</v>
      </c>
      <c r="D152" s="16">
        <v>35</v>
      </c>
      <c r="E152" s="16">
        <v>0</v>
      </c>
      <c r="F152" s="16">
        <v>0</v>
      </c>
    </row>
    <row r="153" spans="1:6" ht="29" x14ac:dyDescent="0.35">
      <c r="A153" s="18" t="s">
        <v>96</v>
      </c>
      <c r="B153" s="18" t="s">
        <v>765</v>
      </c>
      <c r="C153" s="16">
        <v>37118.409999999996</v>
      </c>
      <c r="D153" s="16">
        <v>1500</v>
      </c>
      <c r="E153" s="16">
        <v>34623.409999999996</v>
      </c>
      <c r="F153" s="16">
        <v>995</v>
      </c>
    </row>
    <row r="154" spans="1:6" x14ac:dyDescent="0.35">
      <c r="A154" s="18" t="s">
        <v>96</v>
      </c>
      <c r="B154" s="18" t="s">
        <v>766</v>
      </c>
      <c r="C154" s="16">
        <v>295.62040000000002</v>
      </c>
      <c r="D154" s="16">
        <v>295.62040000000002</v>
      </c>
      <c r="E154" s="16">
        <v>0</v>
      </c>
      <c r="F154" s="16">
        <v>0</v>
      </c>
    </row>
    <row r="155" spans="1:6" x14ac:dyDescent="0.35">
      <c r="A155" s="18" t="s">
        <v>96</v>
      </c>
      <c r="B155" s="18" t="s">
        <v>104</v>
      </c>
      <c r="C155" s="16">
        <v>3797.7889999999998</v>
      </c>
      <c r="D155" s="16">
        <v>16.539000000000001</v>
      </c>
      <c r="E155" s="16">
        <v>3572.25</v>
      </c>
      <c r="F155" s="16">
        <v>209</v>
      </c>
    </row>
    <row r="156" spans="1:6" ht="29" x14ac:dyDescent="0.35">
      <c r="A156" s="18" t="s">
        <v>96</v>
      </c>
      <c r="B156" s="18" t="s">
        <v>105</v>
      </c>
      <c r="C156" s="16">
        <v>35</v>
      </c>
      <c r="D156" s="16">
        <v>35</v>
      </c>
      <c r="E156" s="16">
        <v>0</v>
      </c>
      <c r="F156" s="16">
        <v>0</v>
      </c>
    </row>
    <row r="157" spans="1:6" x14ac:dyDescent="0.35">
      <c r="A157" s="18" t="s">
        <v>96</v>
      </c>
      <c r="B157" s="18" t="s">
        <v>106</v>
      </c>
      <c r="C157" s="16">
        <v>1454</v>
      </c>
      <c r="D157" s="16">
        <v>1454</v>
      </c>
      <c r="E157" s="16">
        <v>0</v>
      </c>
      <c r="F157" s="16">
        <v>0</v>
      </c>
    </row>
    <row r="158" spans="1:6" x14ac:dyDescent="0.35">
      <c r="A158" s="18" t="s">
        <v>96</v>
      </c>
      <c r="B158" s="18" t="s">
        <v>107</v>
      </c>
      <c r="C158" s="16">
        <v>13464.712799999999</v>
      </c>
      <c r="D158" s="16">
        <v>1056.7128</v>
      </c>
      <c r="E158" s="16">
        <v>12408</v>
      </c>
      <c r="F158" s="16">
        <v>0</v>
      </c>
    </row>
    <row r="159" spans="1:6" x14ac:dyDescent="0.35">
      <c r="A159" s="18" t="s">
        <v>96</v>
      </c>
      <c r="B159" s="18" t="s">
        <v>108</v>
      </c>
      <c r="C159" s="16">
        <v>6586.826399999999</v>
      </c>
      <c r="D159" s="16">
        <v>533.38640000000009</v>
      </c>
      <c r="E159" s="16">
        <v>4006.24</v>
      </c>
      <c r="F159" s="16">
        <v>2047.2</v>
      </c>
    </row>
    <row r="160" spans="1:6" x14ac:dyDescent="0.35">
      <c r="A160" s="18" t="s">
        <v>96</v>
      </c>
      <c r="B160" s="18" t="s">
        <v>109</v>
      </c>
      <c r="C160" s="16">
        <v>10333.6</v>
      </c>
      <c r="D160" s="16">
        <v>10333.6</v>
      </c>
      <c r="E160" s="16">
        <v>0</v>
      </c>
      <c r="F160" s="16">
        <v>0</v>
      </c>
    </row>
    <row r="161" spans="1:6" x14ac:dyDescent="0.35">
      <c r="A161" s="18" t="s">
        <v>96</v>
      </c>
      <c r="B161" s="18" t="s">
        <v>110</v>
      </c>
      <c r="C161" s="16">
        <v>13273.22</v>
      </c>
      <c r="D161" s="16">
        <v>280</v>
      </c>
      <c r="E161" s="16">
        <v>7976.1</v>
      </c>
      <c r="F161" s="16">
        <v>5017.12</v>
      </c>
    </row>
    <row r="162" spans="1:6" x14ac:dyDescent="0.35">
      <c r="A162" s="18" t="s">
        <v>96</v>
      </c>
      <c r="B162" s="18" t="s">
        <v>767</v>
      </c>
      <c r="C162" s="16">
        <v>29642.471299999994</v>
      </c>
      <c r="D162" s="16">
        <v>2265.2112999999999</v>
      </c>
      <c r="E162" s="16">
        <v>25177.26</v>
      </c>
      <c r="F162" s="16">
        <v>2200</v>
      </c>
    </row>
    <row r="163" spans="1:6" x14ac:dyDescent="0.35">
      <c r="A163" s="18" t="s">
        <v>96</v>
      </c>
      <c r="B163" s="18" t="s">
        <v>768</v>
      </c>
      <c r="C163" s="16">
        <v>8191.5189999999993</v>
      </c>
      <c r="D163" s="16">
        <v>106.119</v>
      </c>
      <c r="E163" s="16">
        <v>8085.4</v>
      </c>
      <c r="F163" s="16">
        <v>0</v>
      </c>
    </row>
    <row r="164" spans="1:6" x14ac:dyDescent="0.35">
      <c r="A164" s="18" t="s">
        <v>96</v>
      </c>
      <c r="B164" s="18" t="s">
        <v>111</v>
      </c>
      <c r="C164" s="16">
        <v>2957.0628000000006</v>
      </c>
      <c r="D164" s="16">
        <v>637.06279999999992</v>
      </c>
      <c r="E164" s="16">
        <v>0</v>
      </c>
      <c r="F164" s="16">
        <v>2320</v>
      </c>
    </row>
    <row r="165" spans="1:6" ht="29" x14ac:dyDescent="0.35">
      <c r="A165" s="18" t="s">
        <v>96</v>
      </c>
      <c r="B165" s="18" t="s">
        <v>112</v>
      </c>
      <c r="C165" s="16">
        <v>53.781600000000012</v>
      </c>
      <c r="D165" s="16">
        <v>53.781600000000012</v>
      </c>
      <c r="E165" s="16">
        <v>0</v>
      </c>
      <c r="F165" s="16">
        <v>0</v>
      </c>
    </row>
    <row r="166" spans="1:6" x14ac:dyDescent="0.35">
      <c r="A166" s="18" t="s">
        <v>96</v>
      </c>
      <c r="B166" s="18" t="s">
        <v>113</v>
      </c>
      <c r="C166" s="16">
        <v>33083.979999999996</v>
      </c>
      <c r="D166" s="16">
        <v>121.44</v>
      </c>
      <c r="E166" s="16">
        <v>31447.35</v>
      </c>
      <c r="F166" s="16">
        <v>1515.19</v>
      </c>
    </row>
    <row r="167" spans="1:6" x14ac:dyDescent="0.35">
      <c r="A167" s="18" t="s">
        <v>96</v>
      </c>
      <c r="B167" s="18" t="s">
        <v>114</v>
      </c>
      <c r="C167" s="16">
        <v>54012.629299999986</v>
      </c>
      <c r="D167" s="16">
        <v>3982.7593000000002</v>
      </c>
      <c r="E167" s="16">
        <v>46989.95</v>
      </c>
      <c r="F167" s="16">
        <v>3039.92</v>
      </c>
    </row>
    <row r="168" spans="1:6" x14ac:dyDescent="0.35">
      <c r="A168" s="18" t="s">
        <v>96</v>
      </c>
      <c r="B168" s="18" t="s">
        <v>769</v>
      </c>
      <c r="C168" s="16">
        <v>9267.6179999999986</v>
      </c>
      <c r="D168" s="16">
        <v>3659.9480000000003</v>
      </c>
      <c r="E168" s="16">
        <v>5593.71</v>
      </c>
      <c r="F168" s="16">
        <v>13.96</v>
      </c>
    </row>
    <row r="169" spans="1:6" x14ac:dyDescent="0.35">
      <c r="A169" s="18" t="s">
        <v>96</v>
      </c>
      <c r="B169" s="18" t="s">
        <v>885</v>
      </c>
      <c r="C169" s="16">
        <v>3897.6469999999999</v>
      </c>
      <c r="D169" s="16">
        <v>597.64699999999993</v>
      </c>
      <c r="E169" s="16">
        <v>3300</v>
      </c>
      <c r="F169" s="16">
        <v>0</v>
      </c>
    </row>
    <row r="170" spans="1:6" ht="29" x14ac:dyDescent="0.35">
      <c r="A170" s="18" t="s">
        <v>96</v>
      </c>
      <c r="B170" s="18" t="s">
        <v>886</v>
      </c>
      <c r="C170" s="16">
        <v>11666.076000000001</v>
      </c>
      <c r="D170" s="16">
        <v>2610.8760000000002</v>
      </c>
      <c r="E170" s="16">
        <v>9055.2000000000007</v>
      </c>
      <c r="F170" s="16">
        <v>0</v>
      </c>
    </row>
    <row r="171" spans="1:6" x14ac:dyDescent="0.35">
      <c r="A171" s="18" t="s">
        <v>96</v>
      </c>
      <c r="B171" s="18" t="s">
        <v>115</v>
      </c>
      <c r="C171" s="16">
        <v>11982.520000000002</v>
      </c>
      <c r="D171" s="16">
        <v>270.2</v>
      </c>
      <c r="E171" s="16">
        <v>11697.320000000002</v>
      </c>
      <c r="F171" s="16">
        <v>15</v>
      </c>
    </row>
    <row r="172" spans="1:6" ht="29" x14ac:dyDescent="0.35">
      <c r="A172" s="18" t="s">
        <v>96</v>
      </c>
      <c r="B172" s="18" t="s">
        <v>116</v>
      </c>
      <c r="C172" s="16">
        <v>5477.75</v>
      </c>
      <c r="D172" s="16">
        <v>512.20000000000005</v>
      </c>
      <c r="E172" s="16">
        <v>4961.55</v>
      </c>
      <c r="F172" s="16">
        <v>4</v>
      </c>
    </row>
    <row r="173" spans="1:6" ht="29" x14ac:dyDescent="0.35">
      <c r="A173" s="18" t="s">
        <v>96</v>
      </c>
      <c r="B173" s="18" t="s">
        <v>117</v>
      </c>
      <c r="C173" s="16">
        <v>3744.5</v>
      </c>
      <c r="D173" s="16">
        <v>0</v>
      </c>
      <c r="E173" s="16">
        <v>3712.5</v>
      </c>
      <c r="F173" s="16">
        <v>32</v>
      </c>
    </row>
    <row r="174" spans="1:6" ht="29" x14ac:dyDescent="0.35">
      <c r="A174" s="18" t="s">
        <v>96</v>
      </c>
      <c r="B174" s="18" t="s">
        <v>118</v>
      </c>
      <c r="C174" s="16">
        <v>204.84570000000002</v>
      </c>
      <c r="D174" s="16">
        <v>204.84570000000002</v>
      </c>
      <c r="E174" s="16">
        <v>0</v>
      </c>
      <c r="F174" s="16">
        <v>0</v>
      </c>
    </row>
    <row r="175" spans="1:6" x14ac:dyDescent="0.35">
      <c r="A175" s="18" t="s">
        <v>96</v>
      </c>
      <c r="B175" s="18" t="s">
        <v>119</v>
      </c>
      <c r="C175" s="16">
        <v>127.34</v>
      </c>
      <c r="D175" s="16">
        <v>127.34</v>
      </c>
      <c r="E175" s="16">
        <v>0</v>
      </c>
      <c r="F175" s="16">
        <v>0</v>
      </c>
    </row>
    <row r="176" spans="1:6" x14ac:dyDescent="0.35">
      <c r="A176" s="18" t="s">
        <v>96</v>
      </c>
      <c r="B176" s="18" t="s">
        <v>120</v>
      </c>
      <c r="C176" s="16">
        <v>30863.720399999998</v>
      </c>
      <c r="D176" s="16">
        <v>1976.4104</v>
      </c>
      <c r="E176" s="16">
        <v>28887.309999999998</v>
      </c>
      <c r="F176" s="16">
        <v>0</v>
      </c>
    </row>
    <row r="177" spans="1:6" x14ac:dyDescent="0.35">
      <c r="A177" s="18" t="s">
        <v>96</v>
      </c>
      <c r="B177" s="18" t="s">
        <v>770</v>
      </c>
      <c r="C177" s="16">
        <v>294.779</v>
      </c>
      <c r="D177" s="16">
        <v>294.779</v>
      </c>
      <c r="E177" s="16">
        <v>0</v>
      </c>
      <c r="F177" s="16">
        <v>0</v>
      </c>
    </row>
    <row r="178" spans="1:6" x14ac:dyDescent="0.35">
      <c r="A178" s="18" t="s">
        <v>121</v>
      </c>
      <c r="B178" s="18" t="s">
        <v>122</v>
      </c>
      <c r="C178" s="16">
        <v>13439.309800000001</v>
      </c>
      <c r="D178" s="16">
        <v>890.67979999999989</v>
      </c>
      <c r="E178" s="16">
        <v>12510.630000000001</v>
      </c>
      <c r="F178" s="16">
        <v>38</v>
      </c>
    </row>
    <row r="179" spans="1:6" x14ac:dyDescent="0.35">
      <c r="A179" s="18" t="s">
        <v>121</v>
      </c>
      <c r="B179" s="18" t="s">
        <v>887</v>
      </c>
      <c r="C179" s="16">
        <v>34619.671600000001</v>
      </c>
      <c r="D179" s="16">
        <v>9540.8116000000009</v>
      </c>
      <c r="E179" s="16">
        <v>22993.86</v>
      </c>
      <c r="F179" s="16">
        <v>2085</v>
      </c>
    </row>
    <row r="180" spans="1:6" x14ac:dyDescent="0.35">
      <c r="A180" s="18" t="s">
        <v>121</v>
      </c>
      <c r="B180" s="18" t="s">
        <v>888</v>
      </c>
      <c r="C180" s="16">
        <v>67133.574999999997</v>
      </c>
      <c r="D180" s="16">
        <v>10265.465</v>
      </c>
      <c r="E180" s="16">
        <v>56775.249999999993</v>
      </c>
      <c r="F180" s="16">
        <v>92.86</v>
      </c>
    </row>
    <row r="181" spans="1:6" x14ac:dyDescent="0.35">
      <c r="A181" s="18" t="s">
        <v>121</v>
      </c>
      <c r="B181" s="18" t="s">
        <v>123</v>
      </c>
      <c r="C181" s="16">
        <v>27183.005499999999</v>
      </c>
      <c r="D181" s="16">
        <v>5590.2554999999993</v>
      </c>
      <c r="E181" s="16">
        <v>20392.75</v>
      </c>
      <c r="F181" s="16">
        <v>1200</v>
      </c>
    </row>
    <row r="182" spans="1:6" x14ac:dyDescent="0.35">
      <c r="A182" s="18" t="s">
        <v>121</v>
      </c>
      <c r="B182" s="18" t="s">
        <v>889</v>
      </c>
      <c r="C182" s="16">
        <v>2942.62</v>
      </c>
      <c r="D182" s="16">
        <v>811.56</v>
      </c>
      <c r="E182" s="16">
        <v>1980</v>
      </c>
      <c r="F182" s="16">
        <v>151.06</v>
      </c>
    </row>
    <row r="183" spans="1:6" x14ac:dyDescent="0.35">
      <c r="A183" s="18" t="s">
        <v>121</v>
      </c>
      <c r="B183" s="18" t="s">
        <v>124</v>
      </c>
      <c r="C183" s="16">
        <v>106685.02959999999</v>
      </c>
      <c r="D183" s="16">
        <v>23956.339600000003</v>
      </c>
      <c r="E183" s="16">
        <v>82188.689999999988</v>
      </c>
      <c r="F183" s="16">
        <v>540</v>
      </c>
    </row>
    <row r="184" spans="1:6" x14ac:dyDescent="0.35">
      <c r="A184" s="18" t="s">
        <v>121</v>
      </c>
      <c r="B184" s="18" t="s">
        <v>125</v>
      </c>
      <c r="C184" s="16">
        <v>3535.0032000000001</v>
      </c>
      <c r="D184" s="16">
        <v>641.80320000000006</v>
      </c>
      <c r="E184" s="16">
        <v>2693.2</v>
      </c>
      <c r="F184" s="16">
        <v>200</v>
      </c>
    </row>
    <row r="185" spans="1:6" x14ac:dyDescent="0.35">
      <c r="A185" s="18" t="s">
        <v>121</v>
      </c>
      <c r="B185" s="18" t="s">
        <v>126</v>
      </c>
      <c r="C185" s="16">
        <v>12546.151199999998</v>
      </c>
      <c r="D185" s="16">
        <v>3219.9812000000002</v>
      </c>
      <c r="E185" s="16">
        <v>9233.83</v>
      </c>
      <c r="F185" s="16">
        <v>92.34</v>
      </c>
    </row>
    <row r="186" spans="1:6" x14ac:dyDescent="0.35">
      <c r="A186" s="18" t="s">
        <v>121</v>
      </c>
      <c r="B186" s="18" t="s">
        <v>771</v>
      </c>
      <c r="C186" s="16">
        <v>1771.4944</v>
      </c>
      <c r="D186" s="16">
        <v>241.9744</v>
      </c>
      <c r="E186" s="16">
        <v>1529.52</v>
      </c>
      <c r="F186" s="16">
        <v>0</v>
      </c>
    </row>
    <row r="187" spans="1:6" x14ac:dyDescent="0.35">
      <c r="A187" s="18" t="s">
        <v>121</v>
      </c>
      <c r="B187" s="18" t="s">
        <v>127</v>
      </c>
      <c r="C187" s="16">
        <v>9914.9467999999997</v>
      </c>
      <c r="D187" s="16">
        <v>2215.6768000000002</v>
      </c>
      <c r="E187" s="16">
        <v>7608.15</v>
      </c>
      <c r="F187" s="16">
        <v>91.12</v>
      </c>
    </row>
    <row r="188" spans="1:6" x14ac:dyDescent="0.35">
      <c r="A188" s="18" t="s">
        <v>121</v>
      </c>
      <c r="B188" s="18" t="s">
        <v>129</v>
      </c>
      <c r="C188" s="16">
        <v>53343.128199999999</v>
      </c>
      <c r="D188" s="16">
        <v>14373.0182</v>
      </c>
      <c r="E188" s="16">
        <v>38114.35</v>
      </c>
      <c r="F188" s="16">
        <v>855.7600000000001</v>
      </c>
    </row>
    <row r="189" spans="1:6" x14ac:dyDescent="0.35">
      <c r="A189" s="18" t="s">
        <v>121</v>
      </c>
      <c r="B189" s="18" t="s">
        <v>890</v>
      </c>
      <c r="C189" s="16">
        <v>35844.486999999994</v>
      </c>
      <c r="D189" s="16">
        <v>8847.0570000000007</v>
      </c>
      <c r="E189" s="16">
        <v>26996.629999999997</v>
      </c>
      <c r="F189" s="16">
        <v>0.8</v>
      </c>
    </row>
    <row r="190" spans="1:6" x14ac:dyDescent="0.35">
      <c r="A190" s="18" t="s">
        <v>121</v>
      </c>
      <c r="B190" s="18" t="s">
        <v>130</v>
      </c>
      <c r="C190" s="16">
        <v>33448.822499999995</v>
      </c>
      <c r="D190" s="16">
        <v>9310.4425000000028</v>
      </c>
      <c r="E190" s="16">
        <v>22383.379999999997</v>
      </c>
      <c r="F190" s="16">
        <v>1755</v>
      </c>
    </row>
    <row r="191" spans="1:6" x14ac:dyDescent="0.35">
      <c r="A191" s="18" t="s">
        <v>121</v>
      </c>
      <c r="B191" s="18" t="s">
        <v>131</v>
      </c>
      <c r="C191" s="16">
        <v>10765.968999999999</v>
      </c>
      <c r="D191" s="16">
        <v>223.68900000000002</v>
      </c>
      <c r="E191" s="16">
        <v>10542.279999999999</v>
      </c>
      <c r="F191" s="16">
        <v>0</v>
      </c>
    </row>
    <row r="192" spans="1:6" x14ac:dyDescent="0.35">
      <c r="A192" s="18" t="s">
        <v>121</v>
      </c>
      <c r="B192" s="18" t="s">
        <v>132</v>
      </c>
      <c r="C192" s="16">
        <v>5390.73</v>
      </c>
      <c r="D192" s="16">
        <v>468</v>
      </c>
      <c r="E192" s="16">
        <v>4922.7299999999996</v>
      </c>
      <c r="F192" s="16">
        <v>0</v>
      </c>
    </row>
    <row r="193" spans="1:6" ht="29" x14ac:dyDescent="0.35">
      <c r="A193" s="18" t="s">
        <v>121</v>
      </c>
      <c r="B193" s="18" t="s">
        <v>133</v>
      </c>
      <c r="C193" s="16">
        <v>36.64</v>
      </c>
      <c r="D193" s="16">
        <v>36.64</v>
      </c>
      <c r="E193" s="16">
        <v>0</v>
      </c>
      <c r="F193" s="16">
        <v>0</v>
      </c>
    </row>
    <row r="194" spans="1:6" x14ac:dyDescent="0.35">
      <c r="A194" s="18" t="s">
        <v>121</v>
      </c>
      <c r="B194" s="18" t="s">
        <v>134</v>
      </c>
      <c r="C194" s="16">
        <v>315.23720000000003</v>
      </c>
      <c r="D194" s="16">
        <v>315.23720000000003</v>
      </c>
      <c r="E194" s="16">
        <v>0</v>
      </c>
      <c r="F194" s="16">
        <v>0</v>
      </c>
    </row>
    <row r="195" spans="1:6" x14ac:dyDescent="0.35">
      <c r="A195" s="18" t="s">
        <v>121</v>
      </c>
      <c r="B195" s="18" t="s">
        <v>135</v>
      </c>
      <c r="C195" s="16">
        <v>7281.8190000000004</v>
      </c>
      <c r="D195" s="16">
        <v>310.25900000000001</v>
      </c>
      <c r="E195" s="16">
        <v>6971.5599999999995</v>
      </c>
      <c r="F195" s="16">
        <v>0</v>
      </c>
    </row>
    <row r="196" spans="1:6" x14ac:dyDescent="0.35">
      <c r="A196" s="18" t="s">
        <v>121</v>
      </c>
      <c r="B196" s="18" t="s">
        <v>891</v>
      </c>
      <c r="C196" s="16">
        <v>50821.967199999992</v>
      </c>
      <c r="D196" s="16">
        <v>7766.3671999999997</v>
      </c>
      <c r="E196" s="16">
        <v>41508.219999999987</v>
      </c>
      <c r="F196" s="16">
        <v>1547.3799999999999</v>
      </c>
    </row>
    <row r="197" spans="1:6" ht="29" x14ac:dyDescent="0.35">
      <c r="A197" s="18" t="s">
        <v>121</v>
      </c>
      <c r="B197" s="18" t="s">
        <v>136</v>
      </c>
      <c r="C197" s="16">
        <v>785</v>
      </c>
      <c r="D197" s="16">
        <v>785</v>
      </c>
      <c r="E197" s="16">
        <v>0</v>
      </c>
      <c r="F197" s="16">
        <v>0</v>
      </c>
    </row>
    <row r="198" spans="1:6" x14ac:dyDescent="0.35">
      <c r="A198" s="18" t="s">
        <v>121</v>
      </c>
      <c r="B198" s="18" t="s">
        <v>137</v>
      </c>
      <c r="C198" s="16">
        <v>27792.394799999995</v>
      </c>
      <c r="D198" s="16">
        <v>3907.1348000000003</v>
      </c>
      <c r="E198" s="16">
        <v>22832.26</v>
      </c>
      <c r="F198" s="16">
        <v>1053</v>
      </c>
    </row>
    <row r="199" spans="1:6" x14ac:dyDescent="0.35">
      <c r="A199" s="18" t="s">
        <v>121</v>
      </c>
      <c r="B199" s="18" t="s">
        <v>138</v>
      </c>
      <c r="C199" s="16">
        <v>81167.801900000006</v>
      </c>
      <c r="D199" s="16">
        <v>16779.771900000003</v>
      </c>
      <c r="E199" s="16">
        <v>63101.430000000008</v>
      </c>
      <c r="F199" s="16">
        <v>1286.6000000000001</v>
      </c>
    </row>
    <row r="200" spans="1:6" x14ac:dyDescent="0.35">
      <c r="A200" s="18" t="s">
        <v>121</v>
      </c>
      <c r="B200" s="18" t="s">
        <v>139</v>
      </c>
      <c r="C200" s="16">
        <v>39318.755000000005</v>
      </c>
      <c r="D200" s="16">
        <v>5444.6849999999995</v>
      </c>
      <c r="E200" s="16">
        <v>33859.07</v>
      </c>
      <c r="F200" s="16">
        <v>15</v>
      </c>
    </row>
    <row r="201" spans="1:6" x14ac:dyDescent="0.35">
      <c r="A201" s="18" t="s">
        <v>121</v>
      </c>
      <c r="B201" s="18" t="s">
        <v>892</v>
      </c>
      <c r="C201" s="16">
        <v>47599.379199999996</v>
      </c>
      <c r="D201" s="16">
        <v>7273.5892000000003</v>
      </c>
      <c r="E201" s="16">
        <v>39795.79</v>
      </c>
      <c r="F201" s="16">
        <v>530</v>
      </c>
    </row>
    <row r="202" spans="1:6" ht="29" x14ac:dyDescent="0.35">
      <c r="A202" s="18" t="s">
        <v>121</v>
      </c>
      <c r="B202" s="18" t="s">
        <v>140</v>
      </c>
      <c r="C202" s="16">
        <v>18512.785</v>
      </c>
      <c r="D202" s="16">
        <v>4355.3850000000002</v>
      </c>
      <c r="E202" s="16">
        <v>14147.4</v>
      </c>
      <c r="F202" s="16">
        <v>10</v>
      </c>
    </row>
    <row r="203" spans="1:6" x14ac:dyDescent="0.35">
      <c r="A203" s="18" t="s">
        <v>121</v>
      </c>
      <c r="B203" s="18" t="s">
        <v>141</v>
      </c>
      <c r="C203" s="16">
        <v>65393.376599999996</v>
      </c>
      <c r="D203" s="16">
        <v>20523.936600000001</v>
      </c>
      <c r="E203" s="16">
        <v>41179.440000000002</v>
      </c>
      <c r="F203" s="16">
        <v>3690</v>
      </c>
    </row>
    <row r="204" spans="1:6" ht="29" x14ac:dyDescent="0.35">
      <c r="A204" s="18" t="s">
        <v>121</v>
      </c>
      <c r="B204" s="18" t="s">
        <v>142</v>
      </c>
      <c r="C204" s="16">
        <v>20468.896000000001</v>
      </c>
      <c r="D204" s="16">
        <v>4741.8960000000006</v>
      </c>
      <c r="E204" s="16">
        <v>15675</v>
      </c>
      <c r="F204" s="16">
        <v>52</v>
      </c>
    </row>
    <row r="205" spans="1:6" ht="29" x14ac:dyDescent="0.35">
      <c r="A205" s="18" t="s">
        <v>121</v>
      </c>
      <c r="B205" s="18" t="s">
        <v>143</v>
      </c>
      <c r="C205" s="16">
        <v>2594.4087999999997</v>
      </c>
      <c r="D205" s="16">
        <v>521.90880000000004</v>
      </c>
      <c r="E205" s="16">
        <v>2072.5</v>
      </c>
      <c r="F205" s="16">
        <v>0</v>
      </c>
    </row>
    <row r="206" spans="1:6" x14ac:dyDescent="0.35">
      <c r="A206" s="18" t="s">
        <v>121</v>
      </c>
      <c r="B206" s="18" t="s">
        <v>144</v>
      </c>
      <c r="C206" s="16">
        <v>48917.507299999997</v>
      </c>
      <c r="D206" s="16">
        <v>11991.738899999998</v>
      </c>
      <c r="E206" s="16">
        <v>36925.339999999997</v>
      </c>
      <c r="F206" s="16">
        <v>0.4284</v>
      </c>
    </row>
    <row r="207" spans="1:6" x14ac:dyDescent="0.35">
      <c r="A207" s="18" t="s">
        <v>121</v>
      </c>
      <c r="B207" s="18" t="s">
        <v>893</v>
      </c>
      <c r="C207" s="16">
        <v>11482.542399999998</v>
      </c>
      <c r="D207" s="16">
        <v>3577.7424000000001</v>
      </c>
      <c r="E207" s="16">
        <v>4064.24</v>
      </c>
      <c r="F207" s="16">
        <v>3840.56</v>
      </c>
    </row>
    <row r="208" spans="1:6" x14ac:dyDescent="0.35">
      <c r="A208" s="18" t="s">
        <v>121</v>
      </c>
      <c r="B208" s="18" t="s">
        <v>145</v>
      </c>
      <c r="C208" s="16">
        <v>0</v>
      </c>
      <c r="D208" s="16">
        <v>0</v>
      </c>
      <c r="E208" s="16">
        <v>0</v>
      </c>
      <c r="F208" s="16">
        <v>0</v>
      </c>
    </row>
    <row r="209" spans="1:6" x14ac:dyDescent="0.35">
      <c r="A209" s="18" t="s">
        <v>147</v>
      </c>
      <c r="B209" s="18" t="s">
        <v>148</v>
      </c>
      <c r="C209" s="16">
        <v>174.2244</v>
      </c>
      <c r="D209" s="16">
        <v>174.2244</v>
      </c>
      <c r="E209" s="16">
        <v>0</v>
      </c>
      <c r="F209" s="16">
        <v>0</v>
      </c>
    </row>
    <row r="210" spans="1:6" x14ac:dyDescent="0.35">
      <c r="A210" s="18" t="s">
        <v>147</v>
      </c>
      <c r="B210" s="18" t="s">
        <v>149</v>
      </c>
      <c r="C210" s="16">
        <v>1593.1499999999999</v>
      </c>
      <c r="D210" s="16">
        <v>7</v>
      </c>
      <c r="E210" s="16">
        <v>1236.1499999999999</v>
      </c>
      <c r="F210" s="16">
        <v>350</v>
      </c>
    </row>
    <row r="211" spans="1:6" x14ac:dyDescent="0.35">
      <c r="A211" s="18" t="s">
        <v>147</v>
      </c>
      <c r="B211" s="18" t="s">
        <v>150</v>
      </c>
      <c r="C211" s="16">
        <v>5641.7960000000003</v>
      </c>
      <c r="D211" s="16">
        <v>725.44600000000003</v>
      </c>
      <c r="E211" s="16">
        <v>3972.75</v>
      </c>
      <c r="F211" s="16">
        <v>943.6</v>
      </c>
    </row>
    <row r="212" spans="1:6" x14ac:dyDescent="0.35">
      <c r="A212" s="18" t="s">
        <v>147</v>
      </c>
      <c r="B212" s="18" t="s">
        <v>834</v>
      </c>
      <c r="C212" s="17"/>
      <c r="D212" s="17"/>
      <c r="E212" s="17"/>
      <c r="F212" s="17"/>
    </row>
    <row r="213" spans="1:6" x14ac:dyDescent="0.35">
      <c r="A213" s="18" t="s">
        <v>147</v>
      </c>
      <c r="B213" s="18" t="s">
        <v>772</v>
      </c>
      <c r="C213" s="16">
        <v>73.004999999999995</v>
      </c>
      <c r="D213" s="16">
        <v>73.004999999999995</v>
      </c>
      <c r="E213" s="16">
        <v>0</v>
      </c>
      <c r="F213" s="16">
        <v>0</v>
      </c>
    </row>
    <row r="214" spans="1:6" x14ac:dyDescent="0.35">
      <c r="A214" s="18" t="s">
        <v>147</v>
      </c>
      <c r="B214" s="18" t="s">
        <v>151</v>
      </c>
      <c r="C214" s="16">
        <v>933.22400000000016</v>
      </c>
      <c r="D214" s="16">
        <v>583.22400000000005</v>
      </c>
      <c r="E214" s="16">
        <v>0</v>
      </c>
      <c r="F214" s="16">
        <v>350</v>
      </c>
    </row>
    <row r="215" spans="1:6" x14ac:dyDescent="0.35">
      <c r="A215" s="18" t="s">
        <v>147</v>
      </c>
      <c r="B215" s="18" t="s">
        <v>152</v>
      </c>
      <c r="C215" s="16">
        <v>537.12800000000004</v>
      </c>
      <c r="D215" s="16">
        <v>7.1280000000000001</v>
      </c>
      <c r="E215" s="16">
        <v>0</v>
      </c>
      <c r="F215" s="16">
        <v>530</v>
      </c>
    </row>
    <row r="216" spans="1:6" x14ac:dyDescent="0.35">
      <c r="A216" s="18" t="s">
        <v>147</v>
      </c>
      <c r="B216" s="18" t="s">
        <v>153</v>
      </c>
      <c r="C216" s="16">
        <v>16643.98</v>
      </c>
      <c r="D216" s="16">
        <v>2984.44</v>
      </c>
      <c r="E216" s="16">
        <v>12685.539999999999</v>
      </c>
      <c r="F216" s="16">
        <v>974</v>
      </c>
    </row>
    <row r="217" spans="1:6" x14ac:dyDescent="0.35">
      <c r="A217" s="18" t="s">
        <v>147</v>
      </c>
      <c r="B217" s="18" t="s">
        <v>154</v>
      </c>
      <c r="C217" s="16">
        <v>19950.283600000002</v>
      </c>
      <c r="D217" s="16">
        <v>1560.1435999999999</v>
      </c>
      <c r="E217" s="16">
        <v>15483.3</v>
      </c>
      <c r="F217" s="16">
        <v>2906.84</v>
      </c>
    </row>
    <row r="218" spans="1:6" x14ac:dyDescent="0.35">
      <c r="A218" s="18" t="s">
        <v>147</v>
      </c>
      <c r="B218" s="18" t="s">
        <v>155</v>
      </c>
      <c r="C218" s="16">
        <v>91.668000000000006</v>
      </c>
      <c r="D218" s="16">
        <v>91.668000000000006</v>
      </c>
      <c r="E218" s="16">
        <v>0</v>
      </c>
      <c r="F218" s="16">
        <v>0</v>
      </c>
    </row>
    <row r="219" spans="1:6" x14ac:dyDescent="0.35">
      <c r="A219" s="18" t="s">
        <v>147</v>
      </c>
      <c r="B219" s="18" t="s">
        <v>156</v>
      </c>
      <c r="C219" s="17"/>
      <c r="D219" s="17"/>
      <c r="E219" s="17"/>
      <c r="F219" s="17"/>
    </row>
    <row r="220" spans="1:6" x14ac:dyDescent="0.35">
      <c r="A220" s="18" t="s">
        <v>147</v>
      </c>
      <c r="B220" s="18" t="s">
        <v>157</v>
      </c>
      <c r="C220" s="16">
        <v>48.39</v>
      </c>
      <c r="D220" s="16">
        <v>48.39</v>
      </c>
      <c r="E220" s="16">
        <v>0</v>
      </c>
      <c r="F220" s="16">
        <v>0</v>
      </c>
    </row>
    <row r="221" spans="1:6" x14ac:dyDescent="0.35">
      <c r="A221" s="18" t="s">
        <v>147</v>
      </c>
      <c r="B221" s="18" t="s">
        <v>158</v>
      </c>
      <c r="C221" s="16">
        <v>323.62980000000005</v>
      </c>
      <c r="D221" s="16">
        <v>23.629799999999999</v>
      </c>
      <c r="E221" s="16">
        <v>0</v>
      </c>
      <c r="F221" s="16">
        <v>300</v>
      </c>
    </row>
    <row r="222" spans="1:6" x14ac:dyDescent="0.35">
      <c r="A222" s="18" t="s">
        <v>147</v>
      </c>
      <c r="B222" s="18" t="s">
        <v>773</v>
      </c>
      <c r="C222" s="16">
        <v>222.15600000000001</v>
      </c>
      <c r="D222" s="16">
        <v>222.15600000000001</v>
      </c>
      <c r="E222" s="16">
        <v>0</v>
      </c>
      <c r="F222" s="16">
        <v>0</v>
      </c>
    </row>
    <row r="223" spans="1:6" x14ac:dyDescent="0.35">
      <c r="A223" s="18" t="s">
        <v>147</v>
      </c>
      <c r="B223" s="18" t="s">
        <v>159</v>
      </c>
      <c r="C223" s="16">
        <v>0</v>
      </c>
      <c r="D223" s="16">
        <v>0</v>
      </c>
      <c r="E223" s="16">
        <v>0</v>
      </c>
      <c r="F223" s="16">
        <v>0</v>
      </c>
    </row>
    <row r="224" spans="1:6" x14ac:dyDescent="0.35">
      <c r="A224" s="18" t="s">
        <v>147</v>
      </c>
      <c r="B224" s="18" t="s">
        <v>894</v>
      </c>
      <c r="C224" s="16">
        <v>3936.2465000000002</v>
      </c>
      <c r="D224" s="16">
        <v>823.44650000000013</v>
      </c>
      <c r="E224" s="16">
        <v>0</v>
      </c>
      <c r="F224" s="16">
        <v>3112.8</v>
      </c>
    </row>
    <row r="225" spans="1:6" x14ac:dyDescent="0.35">
      <c r="A225" s="18" t="s">
        <v>147</v>
      </c>
      <c r="B225" s="18" t="s">
        <v>160</v>
      </c>
      <c r="C225" s="16">
        <v>6897.8590000000004</v>
      </c>
      <c r="D225" s="16">
        <v>1656.9589999999998</v>
      </c>
      <c r="E225" s="16">
        <v>2904</v>
      </c>
      <c r="F225" s="16">
        <v>2336.9</v>
      </c>
    </row>
    <row r="226" spans="1:6" x14ac:dyDescent="0.35">
      <c r="A226" s="18" t="s">
        <v>147</v>
      </c>
      <c r="B226" s="18" t="s">
        <v>161</v>
      </c>
      <c r="C226" s="16">
        <v>0</v>
      </c>
      <c r="D226" s="16">
        <v>0</v>
      </c>
      <c r="E226" s="16">
        <v>0</v>
      </c>
      <c r="F226" s="16">
        <v>0</v>
      </c>
    </row>
    <row r="227" spans="1:6" x14ac:dyDescent="0.35">
      <c r="A227" s="18" t="s">
        <v>147</v>
      </c>
      <c r="B227" s="18" t="s">
        <v>162</v>
      </c>
      <c r="C227" s="16">
        <v>0</v>
      </c>
      <c r="D227" s="16">
        <v>0</v>
      </c>
      <c r="E227" s="16">
        <v>0</v>
      </c>
      <c r="F227" s="16">
        <v>0</v>
      </c>
    </row>
    <row r="228" spans="1:6" x14ac:dyDescent="0.35">
      <c r="A228" s="18" t="s">
        <v>147</v>
      </c>
      <c r="B228" s="18" t="s">
        <v>163</v>
      </c>
      <c r="C228" s="16">
        <v>40551.4378</v>
      </c>
      <c r="D228" s="16">
        <v>16747.3518</v>
      </c>
      <c r="E228" s="16">
        <v>19512.55</v>
      </c>
      <c r="F228" s="16">
        <v>4291.5359999999991</v>
      </c>
    </row>
    <row r="229" spans="1:6" x14ac:dyDescent="0.35">
      <c r="A229" s="18" t="s">
        <v>147</v>
      </c>
      <c r="B229" s="18" t="s">
        <v>164</v>
      </c>
      <c r="C229" s="16">
        <v>19359.4925</v>
      </c>
      <c r="D229" s="16">
        <v>1827.4825000000001</v>
      </c>
      <c r="E229" s="16">
        <v>14891.75</v>
      </c>
      <c r="F229" s="16">
        <v>2640.26</v>
      </c>
    </row>
    <row r="230" spans="1:6" x14ac:dyDescent="0.35">
      <c r="A230" s="18" t="s">
        <v>147</v>
      </c>
      <c r="B230" s="18" t="s">
        <v>165</v>
      </c>
      <c r="C230" s="16">
        <v>1402.2</v>
      </c>
      <c r="D230" s="16">
        <v>247.2</v>
      </c>
      <c r="E230" s="16">
        <v>1155</v>
      </c>
      <c r="F230" s="16">
        <v>0</v>
      </c>
    </row>
    <row r="231" spans="1:6" x14ac:dyDescent="0.35">
      <c r="A231" s="18" t="s">
        <v>147</v>
      </c>
      <c r="B231" s="18" t="s">
        <v>166</v>
      </c>
      <c r="C231" s="16">
        <v>28268.641599999995</v>
      </c>
      <c r="D231" s="16">
        <v>2590.6316000000002</v>
      </c>
      <c r="E231" s="16">
        <v>18415.32</v>
      </c>
      <c r="F231" s="16">
        <v>7262.6900000000005</v>
      </c>
    </row>
    <row r="232" spans="1:6" x14ac:dyDescent="0.35">
      <c r="A232" s="18" t="s">
        <v>147</v>
      </c>
      <c r="B232" s="18" t="s">
        <v>167</v>
      </c>
      <c r="C232" s="16">
        <v>16163.296000000002</v>
      </c>
      <c r="D232" s="16">
        <v>268.56600000000003</v>
      </c>
      <c r="E232" s="16">
        <v>14412.75</v>
      </c>
      <c r="F232" s="16">
        <v>1481.98</v>
      </c>
    </row>
    <row r="233" spans="1:6" ht="43.5" x14ac:dyDescent="0.35">
      <c r="A233" s="18" t="s">
        <v>147</v>
      </c>
      <c r="B233" s="18" t="s">
        <v>774</v>
      </c>
      <c r="C233" s="16">
        <v>475.59950000000003</v>
      </c>
      <c r="D233" s="16">
        <v>455.59950000000003</v>
      </c>
      <c r="E233" s="16">
        <v>0</v>
      </c>
      <c r="F233" s="16">
        <v>20</v>
      </c>
    </row>
    <row r="234" spans="1:6" ht="29" x14ac:dyDescent="0.35">
      <c r="A234" s="18" t="s">
        <v>147</v>
      </c>
      <c r="B234" s="18" t="s">
        <v>168</v>
      </c>
      <c r="C234" s="16">
        <v>15182.821999999998</v>
      </c>
      <c r="D234" s="16">
        <v>100.042</v>
      </c>
      <c r="E234" s="16">
        <v>14612.779999999999</v>
      </c>
      <c r="F234" s="16">
        <v>470</v>
      </c>
    </row>
    <row r="235" spans="1:6" x14ac:dyDescent="0.35">
      <c r="A235" s="18" t="s">
        <v>147</v>
      </c>
      <c r="B235" s="18" t="s">
        <v>169</v>
      </c>
      <c r="C235" s="16">
        <v>628.23</v>
      </c>
      <c r="D235" s="16">
        <v>0</v>
      </c>
      <c r="E235" s="16">
        <v>0</v>
      </c>
      <c r="F235" s="16">
        <v>628.23</v>
      </c>
    </row>
    <row r="236" spans="1:6" x14ac:dyDescent="0.35">
      <c r="A236" s="18" t="s">
        <v>147</v>
      </c>
      <c r="B236" s="18" t="s">
        <v>170</v>
      </c>
      <c r="C236" s="16">
        <v>10160.050000000001</v>
      </c>
      <c r="D236" s="16">
        <v>1251.3999999999999</v>
      </c>
      <c r="E236" s="16">
        <v>5917.05</v>
      </c>
      <c r="F236" s="16">
        <v>2991.6</v>
      </c>
    </row>
    <row r="237" spans="1:6" x14ac:dyDescent="0.35">
      <c r="A237" s="18" t="s">
        <v>171</v>
      </c>
      <c r="B237" s="18" t="s">
        <v>172</v>
      </c>
      <c r="C237" s="16">
        <v>20951.1535</v>
      </c>
      <c r="D237" s="16">
        <v>8445.843499999999</v>
      </c>
      <c r="E237" s="16">
        <v>2679.3</v>
      </c>
      <c r="F237" s="16">
        <v>9826.01</v>
      </c>
    </row>
    <row r="238" spans="1:6" x14ac:dyDescent="0.35">
      <c r="A238" s="18" t="s">
        <v>171</v>
      </c>
      <c r="B238" s="18" t="s">
        <v>173</v>
      </c>
      <c r="C238" s="16">
        <v>30678.3541</v>
      </c>
      <c r="D238" s="16">
        <v>749.95410000000004</v>
      </c>
      <c r="E238" s="16">
        <v>4930.7999999999993</v>
      </c>
      <c r="F238" s="16">
        <v>24997.599999999999</v>
      </c>
    </row>
    <row r="239" spans="1:6" x14ac:dyDescent="0.35">
      <c r="A239" s="18" t="s">
        <v>171</v>
      </c>
      <c r="B239" s="18" t="s">
        <v>174</v>
      </c>
      <c r="C239" s="16">
        <v>8480.1431999999986</v>
      </c>
      <c r="D239" s="16">
        <v>4839.4351999999999</v>
      </c>
      <c r="E239" s="16">
        <v>0</v>
      </c>
      <c r="F239" s="16">
        <v>3640.7080000000001</v>
      </c>
    </row>
    <row r="240" spans="1:6" x14ac:dyDescent="0.35">
      <c r="A240" s="18" t="s">
        <v>171</v>
      </c>
      <c r="B240" s="18" t="s">
        <v>175</v>
      </c>
      <c r="C240" s="16">
        <v>2377.5796</v>
      </c>
      <c r="D240" s="16">
        <v>13.899600000000001</v>
      </c>
      <c r="E240" s="16">
        <v>2361.12</v>
      </c>
      <c r="F240" s="16">
        <v>2.56</v>
      </c>
    </row>
    <row r="241" spans="1:6" x14ac:dyDescent="0.35">
      <c r="A241" s="18" t="s">
        <v>171</v>
      </c>
      <c r="B241" s="18" t="s">
        <v>176</v>
      </c>
      <c r="C241" s="16">
        <v>3536.7999999999997</v>
      </c>
      <c r="D241" s="16">
        <v>3536.7999999999997</v>
      </c>
      <c r="E241" s="16">
        <v>0</v>
      </c>
      <c r="F241" s="16">
        <v>0</v>
      </c>
    </row>
    <row r="242" spans="1:6" x14ac:dyDescent="0.35">
      <c r="A242" s="18" t="s">
        <v>171</v>
      </c>
      <c r="B242" s="18" t="s">
        <v>177</v>
      </c>
      <c r="C242" s="16">
        <v>7339.75</v>
      </c>
      <c r="D242" s="16">
        <v>0</v>
      </c>
      <c r="E242" s="16">
        <v>6789.75</v>
      </c>
      <c r="F242" s="16">
        <v>550</v>
      </c>
    </row>
    <row r="243" spans="1:6" x14ac:dyDescent="0.35">
      <c r="A243" s="18" t="s">
        <v>171</v>
      </c>
      <c r="B243" s="18" t="s">
        <v>178</v>
      </c>
      <c r="C243" s="16">
        <v>13539.349099999998</v>
      </c>
      <c r="D243" s="16">
        <v>263.29910000000007</v>
      </c>
      <c r="E243" s="16">
        <v>0</v>
      </c>
      <c r="F243" s="16">
        <v>13276.05</v>
      </c>
    </row>
    <row r="244" spans="1:6" x14ac:dyDescent="0.35">
      <c r="A244" s="18" t="s">
        <v>171</v>
      </c>
      <c r="B244" s="18" t="s">
        <v>179</v>
      </c>
      <c r="C244" s="16">
        <v>12540.424999999999</v>
      </c>
      <c r="D244" s="16">
        <v>1122.895</v>
      </c>
      <c r="E244" s="16">
        <v>5994.87</v>
      </c>
      <c r="F244" s="16">
        <v>5422.66</v>
      </c>
    </row>
    <row r="245" spans="1:6" x14ac:dyDescent="0.35">
      <c r="A245" s="18" t="s">
        <v>171</v>
      </c>
      <c r="B245" s="18" t="s">
        <v>180</v>
      </c>
      <c r="C245" s="16">
        <v>1959.2227999999998</v>
      </c>
      <c r="D245" s="16">
        <v>489.22280000000001</v>
      </c>
      <c r="E245" s="16">
        <v>0</v>
      </c>
      <c r="F245" s="16">
        <v>1470</v>
      </c>
    </row>
    <row r="246" spans="1:6" x14ac:dyDescent="0.35">
      <c r="A246" s="18" t="s">
        <v>171</v>
      </c>
      <c r="B246" s="18" t="s">
        <v>775</v>
      </c>
      <c r="C246" s="16">
        <v>7291.4151000000011</v>
      </c>
      <c r="D246" s="16">
        <v>2487.3150999999993</v>
      </c>
      <c r="E246" s="16">
        <v>8.25</v>
      </c>
      <c r="F246" s="16">
        <v>4795.8500000000004</v>
      </c>
    </row>
    <row r="247" spans="1:6" x14ac:dyDescent="0.35">
      <c r="A247" s="18" t="s">
        <v>171</v>
      </c>
      <c r="B247" s="18" t="s">
        <v>181</v>
      </c>
      <c r="C247" s="16">
        <v>110849.53619999997</v>
      </c>
      <c r="D247" s="16">
        <v>25928.220199999996</v>
      </c>
      <c r="E247" s="16">
        <v>67861.010000000009</v>
      </c>
      <c r="F247" s="16">
        <v>17060.306</v>
      </c>
    </row>
    <row r="248" spans="1:6" x14ac:dyDescent="0.35">
      <c r="A248" s="18" t="s">
        <v>171</v>
      </c>
      <c r="B248" s="18" t="s">
        <v>182</v>
      </c>
      <c r="C248" s="16">
        <v>2691.1864999999998</v>
      </c>
      <c r="D248" s="16">
        <v>16.186500000000002</v>
      </c>
      <c r="E248" s="16">
        <v>1650</v>
      </c>
      <c r="F248" s="16">
        <v>1025</v>
      </c>
    </row>
    <row r="249" spans="1:6" x14ac:dyDescent="0.35">
      <c r="A249" s="18" t="s">
        <v>171</v>
      </c>
      <c r="B249" s="18" t="s">
        <v>183</v>
      </c>
      <c r="C249" s="16">
        <v>102264.71999999999</v>
      </c>
      <c r="D249" s="16">
        <v>6211.98</v>
      </c>
      <c r="E249" s="16">
        <v>65762.429999999993</v>
      </c>
      <c r="F249" s="16">
        <v>30290.31</v>
      </c>
    </row>
    <row r="250" spans="1:6" x14ac:dyDescent="0.35">
      <c r="A250" s="18" t="s">
        <v>171</v>
      </c>
      <c r="B250" s="18" t="s">
        <v>184</v>
      </c>
      <c r="C250" s="16">
        <v>3330.9540000000002</v>
      </c>
      <c r="D250" s="16">
        <v>1143.954</v>
      </c>
      <c r="E250" s="16">
        <v>533</v>
      </c>
      <c r="F250" s="16">
        <v>1654</v>
      </c>
    </row>
    <row r="251" spans="1:6" x14ac:dyDescent="0.35">
      <c r="A251" s="18" t="s">
        <v>185</v>
      </c>
      <c r="B251" s="18" t="s">
        <v>186</v>
      </c>
      <c r="C251" s="16">
        <v>14672.430899999999</v>
      </c>
      <c r="D251" s="16">
        <v>3116.4208999999996</v>
      </c>
      <c r="E251" s="16">
        <v>11516.23</v>
      </c>
      <c r="F251" s="16">
        <v>39.78</v>
      </c>
    </row>
    <row r="252" spans="1:6" x14ac:dyDescent="0.35">
      <c r="A252" s="18" t="s">
        <v>185</v>
      </c>
      <c r="B252" s="18" t="s">
        <v>187</v>
      </c>
      <c r="C252" s="16">
        <v>76.373800000000003</v>
      </c>
      <c r="D252" s="16">
        <v>75.643800000000013</v>
      </c>
      <c r="E252" s="16">
        <v>0</v>
      </c>
      <c r="F252" s="16">
        <v>0.73</v>
      </c>
    </row>
    <row r="253" spans="1:6" x14ac:dyDescent="0.35">
      <c r="A253" s="18" t="s">
        <v>185</v>
      </c>
      <c r="B253" s="18" t="s">
        <v>895</v>
      </c>
      <c r="C253" s="16">
        <v>0</v>
      </c>
      <c r="D253" s="16">
        <v>0</v>
      </c>
      <c r="E253" s="16">
        <v>0</v>
      </c>
      <c r="F253" s="16">
        <v>0</v>
      </c>
    </row>
    <row r="254" spans="1:6" x14ac:dyDescent="0.35">
      <c r="A254" s="18" t="s">
        <v>185</v>
      </c>
      <c r="B254" s="18" t="s">
        <v>896</v>
      </c>
      <c r="C254" s="16">
        <v>7383.1315999999988</v>
      </c>
      <c r="D254" s="16">
        <v>2937.6316000000002</v>
      </c>
      <c r="E254" s="16">
        <v>4232.1000000000004</v>
      </c>
      <c r="F254" s="16">
        <v>213.4</v>
      </c>
    </row>
    <row r="255" spans="1:6" x14ac:dyDescent="0.35">
      <c r="A255" s="18" t="s">
        <v>185</v>
      </c>
      <c r="B255" s="18" t="s">
        <v>897</v>
      </c>
      <c r="C255" s="16">
        <v>1773.0130000000001</v>
      </c>
      <c r="D255" s="16">
        <v>1773.0130000000001</v>
      </c>
      <c r="E255" s="16">
        <v>0</v>
      </c>
      <c r="F255" s="16">
        <v>0</v>
      </c>
    </row>
    <row r="256" spans="1:6" x14ac:dyDescent="0.35">
      <c r="A256" s="18" t="s">
        <v>185</v>
      </c>
      <c r="B256" s="18" t="s">
        <v>188</v>
      </c>
      <c r="C256" s="16">
        <v>35</v>
      </c>
      <c r="D256" s="16">
        <v>35</v>
      </c>
      <c r="E256" s="16">
        <v>0</v>
      </c>
      <c r="F256" s="16">
        <v>0</v>
      </c>
    </row>
    <row r="257" spans="1:6" x14ac:dyDescent="0.35">
      <c r="A257" s="18" t="s">
        <v>185</v>
      </c>
      <c r="B257" s="18" t="s">
        <v>189</v>
      </c>
      <c r="C257" s="16">
        <v>1155</v>
      </c>
      <c r="D257" s="16">
        <v>0</v>
      </c>
      <c r="E257" s="16">
        <v>1155</v>
      </c>
      <c r="F257" s="16">
        <v>0</v>
      </c>
    </row>
    <row r="258" spans="1:6" x14ac:dyDescent="0.35">
      <c r="A258" s="18" t="s">
        <v>185</v>
      </c>
      <c r="B258" s="18" t="s">
        <v>898</v>
      </c>
      <c r="C258" s="16">
        <v>19890.290799999988</v>
      </c>
      <c r="D258" s="16">
        <v>5148.3608000000004</v>
      </c>
      <c r="E258" s="16">
        <v>14722.019999999999</v>
      </c>
      <c r="F258" s="16">
        <v>19.910000000000004</v>
      </c>
    </row>
    <row r="259" spans="1:6" ht="43.5" x14ac:dyDescent="0.35">
      <c r="A259" s="18" t="s">
        <v>185</v>
      </c>
      <c r="B259" s="18" t="s">
        <v>776</v>
      </c>
      <c r="C259" s="16">
        <v>25762.941500000004</v>
      </c>
      <c r="D259" s="16">
        <v>14602.575499999999</v>
      </c>
      <c r="E259" s="16">
        <v>8205.0499999999993</v>
      </c>
      <c r="F259" s="16">
        <v>2955.3159999999998</v>
      </c>
    </row>
    <row r="260" spans="1:6" x14ac:dyDescent="0.35">
      <c r="A260" s="18" t="s">
        <v>185</v>
      </c>
      <c r="B260" s="18" t="s">
        <v>899</v>
      </c>
      <c r="C260" s="16">
        <v>30299.050999999996</v>
      </c>
      <c r="D260" s="16">
        <v>3363.2710000000002</v>
      </c>
      <c r="E260" s="16">
        <v>26479.979999999996</v>
      </c>
      <c r="F260" s="16">
        <v>455.8</v>
      </c>
    </row>
    <row r="261" spans="1:6" x14ac:dyDescent="0.35">
      <c r="A261" s="18" t="s">
        <v>185</v>
      </c>
      <c r="B261" s="18" t="s">
        <v>190</v>
      </c>
      <c r="C261" s="16">
        <v>2608.6079999999997</v>
      </c>
      <c r="D261" s="16">
        <v>1879.1279999999997</v>
      </c>
      <c r="E261" s="16">
        <v>0</v>
      </c>
      <c r="F261" s="16">
        <v>729.48</v>
      </c>
    </row>
    <row r="262" spans="1:6" x14ac:dyDescent="0.35">
      <c r="A262" s="18" t="s">
        <v>185</v>
      </c>
      <c r="B262" s="18" t="s">
        <v>191</v>
      </c>
      <c r="C262" s="16">
        <v>53053.952500000014</v>
      </c>
      <c r="D262" s="16">
        <v>7509.7425000000003</v>
      </c>
      <c r="E262" s="16">
        <v>45133.11</v>
      </c>
      <c r="F262" s="16">
        <v>411.1</v>
      </c>
    </row>
    <row r="263" spans="1:6" x14ac:dyDescent="0.35">
      <c r="A263" s="18" t="s">
        <v>185</v>
      </c>
      <c r="B263" s="18" t="s">
        <v>192</v>
      </c>
      <c r="C263" s="16">
        <v>12184.915499999999</v>
      </c>
      <c r="D263" s="16">
        <v>1801.8854999999999</v>
      </c>
      <c r="E263" s="16">
        <v>10286.829999999998</v>
      </c>
      <c r="F263" s="16">
        <v>96.2</v>
      </c>
    </row>
    <row r="264" spans="1:6" x14ac:dyDescent="0.35">
      <c r="A264" s="18" t="s">
        <v>185</v>
      </c>
      <c r="B264" s="18" t="s">
        <v>193</v>
      </c>
      <c r="C264" s="16">
        <v>11625.639999999998</v>
      </c>
      <c r="D264" s="16">
        <v>3476.4</v>
      </c>
      <c r="E264" s="16">
        <v>8149.2399999999989</v>
      </c>
      <c r="F264" s="16">
        <v>0</v>
      </c>
    </row>
    <row r="265" spans="1:6" x14ac:dyDescent="0.35">
      <c r="A265" s="18" t="s">
        <v>185</v>
      </c>
      <c r="B265" s="18" t="s">
        <v>194</v>
      </c>
      <c r="C265" s="16">
        <v>10549.317599999998</v>
      </c>
      <c r="D265" s="16">
        <v>5064.7175999999999</v>
      </c>
      <c r="E265" s="16">
        <v>5484.5999999999995</v>
      </c>
      <c r="F265" s="16">
        <v>0</v>
      </c>
    </row>
    <row r="266" spans="1:6" x14ac:dyDescent="0.35">
      <c r="A266" s="18" t="s">
        <v>185</v>
      </c>
      <c r="B266" s="18" t="s">
        <v>195</v>
      </c>
      <c r="C266" s="16">
        <v>7009.3541999999989</v>
      </c>
      <c r="D266" s="16">
        <v>737.1142000000001</v>
      </c>
      <c r="E266" s="16">
        <v>6272.24</v>
      </c>
      <c r="F266" s="16">
        <v>0</v>
      </c>
    </row>
    <row r="267" spans="1:6" x14ac:dyDescent="0.35">
      <c r="A267" s="18" t="s">
        <v>185</v>
      </c>
      <c r="B267" s="18" t="s">
        <v>196</v>
      </c>
      <c r="C267" s="16">
        <v>16667.852999999999</v>
      </c>
      <c r="D267" s="16">
        <v>5442.2129999999997</v>
      </c>
      <c r="E267" s="16">
        <v>11225.64</v>
      </c>
      <c r="F267" s="16">
        <v>0</v>
      </c>
    </row>
    <row r="268" spans="1:6" x14ac:dyDescent="0.35">
      <c r="A268" s="18" t="s">
        <v>185</v>
      </c>
      <c r="B268" s="18" t="s">
        <v>900</v>
      </c>
      <c r="C268" s="16">
        <v>554.35850000000005</v>
      </c>
      <c r="D268" s="16">
        <v>550.35850000000005</v>
      </c>
      <c r="E268" s="16">
        <v>0</v>
      </c>
      <c r="F268" s="16">
        <v>4</v>
      </c>
    </row>
    <row r="269" spans="1:6" x14ac:dyDescent="0.35">
      <c r="A269" s="18" t="s">
        <v>185</v>
      </c>
      <c r="B269" s="18" t="s">
        <v>197</v>
      </c>
      <c r="C269" s="16">
        <v>20504.411800000005</v>
      </c>
      <c r="D269" s="16">
        <v>5581.3117999999986</v>
      </c>
      <c r="E269" s="16">
        <v>14917.65</v>
      </c>
      <c r="F269" s="16">
        <v>5.45</v>
      </c>
    </row>
    <row r="270" spans="1:6" x14ac:dyDescent="0.35">
      <c r="A270" s="18" t="s">
        <v>185</v>
      </c>
      <c r="B270" s="18" t="s">
        <v>198</v>
      </c>
      <c r="C270" s="16">
        <v>75.710999999999999</v>
      </c>
      <c r="D270" s="16">
        <v>73.460999999999999</v>
      </c>
      <c r="E270" s="16">
        <v>0</v>
      </c>
      <c r="F270" s="16">
        <v>2.25</v>
      </c>
    </row>
    <row r="271" spans="1:6" x14ac:dyDescent="0.35">
      <c r="A271" s="18" t="s">
        <v>185</v>
      </c>
      <c r="B271" s="18" t="s">
        <v>901</v>
      </c>
      <c r="C271" s="16">
        <v>25355.350000000002</v>
      </c>
      <c r="D271" s="16">
        <v>5347.4</v>
      </c>
      <c r="E271" s="16">
        <v>20003.55</v>
      </c>
      <c r="F271" s="16">
        <v>4.4000000000000004</v>
      </c>
    </row>
    <row r="272" spans="1:6" x14ac:dyDescent="0.35">
      <c r="A272" s="18" t="s">
        <v>185</v>
      </c>
      <c r="B272" s="18" t="s">
        <v>199</v>
      </c>
      <c r="C272" s="16">
        <v>11390.5825</v>
      </c>
      <c r="D272" s="16">
        <v>1313.5825</v>
      </c>
      <c r="E272" s="16">
        <v>8027.5</v>
      </c>
      <c r="F272" s="16">
        <v>2049.5</v>
      </c>
    </row>
    <row r="273" spans="1:6" x14ac:dyDescent="0.35">
      <c r="A273" s="18" t="s">
        <v>185</v>
      </c>
      <c r="B273" s="18" t="s">
        <v>835</v>
      </c>
      <c r="C273" s="17"/>
      <c r="D273" s="17"/>
      <c r="E273" s="17"/>
      <c r="F273" s="17"/>
    </row>
    <row r="274" spans="1:6" x14ac:dyDescent="0.35">
      <c r="A274" s="18" t="s">
        <v>185</v>
      </c>
      <c r="B274" s="18" t="s">
        <v>902</v>
      </c>
      <c r="C274" s="16">
        <v>5771.2703999999994</v>
      </c>
      <c r="D274" s="16">
        <v>312.62040000000002</v>
      </c>
      <c r="E274" s="16">
        <v>5458.65</v>
      </c>
      <c r="F274" s="16">
        <v>0</v>
      </c>
    </row>
    <row r="275" spans="1:6" x14ac:dyDescent="0.35">
      <c r="A275" s="18" t="s">
        <v>185</v>
      </c>
      <c r="B275" s="18" t="s">
        <v>200</v>
      </c>
      <c r="C275" s="16">
        <v>30.485500000000002</v>
      </c>
      <c r="D275" s="16">
        <v>14.485500000000002</v>
      </c>
      <c r="E275" s="16">
        <v>0</v>
      </c>
      <c r="F275" s="16">
        <v>16</v>
      </c>
    </row>
    <row r="276" spans="1:6" x14ac:dyDescent="0.35">
      <c r="A276" s="18" t="s">
        <v>185</v>
      </c>
      <c r="B276" s="18" t="s">
        <v>201</v>
      </c>
      <c r="C276" s="16">
        <v>8246.9639999999999</v>
      </c>
      <c r="D276" s="16">
        <v>7411.9639999999999</v>
      </c>
      <c r="E276" s="16">
        <v>0</v>
      </c>
      <c r="F276" s="16">
        <v>835</v>
      </c>
    </row>
    <row r="277" spans="1:6" x14ac:dyDescent="0.35">
      <c r="A277" s="18" t="s">
        <v>185</v>
      </c>
      <c r="B277" s="18" t="s">
        <v>903</v>
      </c>
      <c r="C277" s="16">
        <v>10528.640000000001</v>
      </c>
      <c r="D277" s="16">
        <v>598.83000000000004</v>
      </c>
      <c r="E277" s="16">
        <v>9929.8100000000013</v>
      </c>
      <c r="F277" s="16">
        <v>0</v>
      </c>
    </row>
    <row r="278" spans="1:6" ht="29" x14ac:dyDescent="0.35">
      <c r="A278" s="18" t="s">
        <v>185</v>
      </c>
      <c r="B278" s="18" t="s">
        <v>904</v>
      </c>
      <c r="C278" s="16">
        <v>42268.93</v>
      </c>
      <c r="D278" s="16">
        <v>12710</v>
      </c>
      <c r="E278" s="16">
        <v>29078.93</v>
      </c>
      <c r="F278" s="16">
        <v>480</v>
      </c>
    </row>
    <row r="279" spans="1:6" x14ac:dyDescent="0.35">
      <c r="A279" s="18" t="s">
        <v>185</v>
      </c>
      <c r="B279" s="18" t="s">
        <v>202</v>
      </c>
      <c r="C279" s="16">
        <v>8607.7746000000006</v>
      </c>
      <c r="D279" s="16">
        <v>232.37460000000002</v>
      </c>
      <c r="E279" s="16">
        <v>8375.4</v>
      </c>
      <c r="F279" s="16">
        <v>0</v>
      </c>
    </row>
    <row r="280" spans="1:6" x14ac:dyDescent="0.35">
      <c r="A280" s="18" t="s">
        <v>185</v>
      </c>
      <c r="B280" s="18" t="s">
        <v>905</v>
      </c>
      <c r="C280" s="16">
        <v>8387.4262000000017</v>
      </c>
      <c r="D280" s="16">
        <v>2852.4261999999999</v>
      </c>
      <c r="E280" s="16">
        <v>4370</v>
      </c>
      <c r="F280" s="16">
        <v>1165</v>
      </c>
    </row>
    <row r="281" spans="1:6" x14ac:dyDescent="0.35">
      <c r="A281" s="18" t="s">
        <v>185</v>
      </c>
      <c r="B281" s="18" t="s">
        <v>906</v>
      </c>
      <c r="C281" s="16">
        <v>4358.7175999999999</v>
      </c>
      <c r="D281" s="16">
        <v>1510.7256</v>
      </c>
      <c r="E281" s="16">
        <v>2702.7</v>
      </c>
      <c r="F281" s="16">
        <v>145.292</v>
      </c>
    </row>
    <row r="282" spans="1:6" x14ac:dyDescent="0.35">
      <c r="A282" s="18" t="s">
        <v>185</v>
      </c>
      <c r="B282" s="18" t="s">
        <v>203</v>
      </c>
      <c r="C282" s="16">
        <v>2747.7280000000001</v>
      </c>
      <c r="D282" s="16">
        <v>224.22800000000001</v>
      </c>
      <c r="E282" s="16">
        <v>2523.5</v>
      </c>
      <c r="F282" s="16">
        <v>0</v>
      </c>
    </row>
    <row r="283" spans="1:6" x14ac:dyDescent="0.35">
      <c r="A283" s="18" t="s">
        <v>185</v>
      </c>
      <c r="B283" s="18" t="s">
        <v>204</v>
      </c>
      <c r="C283" s="16">
        <v>15413.705</v>
      </c>
      <c r="D283" s="16">
        <v>2459.7049999999999</v>
      </c>
      <c r="E283" s="16">
        <v>12535.05</v>
      </c>
      <c r="F283" s="16">
        <v>418.95</v>
      </c>
    </row>
    <row r="284" spans="1:6" x14ac:dyDescent="0.35">
      <c r="A284" s="18" t="s">
        <v>185</v>
      </c>
      <c r="B284" s="18" t="s">
        <v>205</v>
      </c>
      <c r="C284" s="16">
        <v>2095.2739999999999</v>
      </c>
      <c r="D284" s="16">
        <v>0</v>
      </c>
      <c r="E284" s="16">
        <v>0</v>
      </c>
      <c r="F284" s="16">
        <v>2095.2739999999999</v>
      </c>
    </row>
    <row r="285" spans="1:6" x14ac:dyDescent="0.35">
      <c r="A285" s="18" t="s">
        <v>185</v>
      </c>
      <c r="B285" s="18" t="s">
        <v>206</v>
      </c>
      <c r="C285" s="16">
        <v>12888.395399999999</v>
      </c>
      <c r="D285" s="16">
        <v>3634.3453999999997</v>
      </c>
      <c r="E285" s="16">
        <v>9169.0499999999993</v>
      </c>
      <c r="F285" s="16">
        <v>85</v>
      </c>
    </row>
    <row r="286" spans="1:6" x14ac:dyDescent="0.35">
      <c r="A286" s="18" t="s">
        <v>185</v>
      </c>
      <c r="B286" s="18" t="s">
        <v>207</v>
      </c>
      <c r="C286" s="16">
        <v>11792.501399999999</v>
      </c>
      <c r="D286" s="16">
        <v>1494.9313999999999</v>
      </c>
      <c r="E286" s="16">
        <v>9942.9</v>
      </c>
      <c r="F286" s="16">
        <v>354.67</v>
      </c>
    </row>
    <row r="287" spans="1:6" x14ac:dyDescent="0.35">
      <c r="A287" s="18" t="s">
        <v>208</v>
      </c>
      <c r="B287" s="18" t="s">
        <v>209</v>
      </c>
      <c r="C287" s="16">
        <v>9626.7351999999992</v>
      </c>
      <c r="D287" s="16">
        <v>9626.7351999999992</v>
      </c>
      <c r="E287" s="16">
        <v>0</v>
      </c>
      <c r="F287" s="16">
        <v>0</v>
      </c>
    </row>
    <row r="288" spans="1:6" x14ac:dyDescent="0.35">
      <c r="A288" s="18" t="s">
        <v>208</v>
      </c>
      <c r="B288" s="18" t="s">
        <v>210</v>
      </c>
      <c r="C288" s="16">
        <v>83.6892</v>
      </c>
      <c r="D288" s="16">
        <v>83.6892</v>
      </c>
      <c r="E288" s="16">
        <v>0</v>
      </c>
      <c r="F288" s="16">
        <v>0</v>
      </c>
    </row>
    <row r="289" spans="1:6" x14ac:dyDescent="0.35">
      <c r="A289" s="18" t="s">
        <v>208</v>
      </c>
      <c r="B289" s="18" t="s">
        <v>836</v>
      </c>
      <c r="C289" s="17"/>
      <c r="D289" s="17"/>
      <c r="E289" s="17"/>
      <c r="F289" s="17"/>
    </row>
    <row r="290" spans="1:6" x14ac:dyDescent="0.35">
      <c r="A290" s="18" t="s">
        <v>208</v>
      </c>
      <c r="B290" s="18" t="s">
        <v>211</v>
      </c>
      <c r="C290" s="16">
        <v>475.93099999999998</v>
      </c>
      <c r="D290" s="16">
        <v>475.93099999999998</v>
      </c>
      <c r="E290" s="16">
        <v>0</v>
      </c>
      <c r="F290" s="16">
        <v>0</v>
      </c>
    </row>
    <row r="291" spans="1:6" x14ac:dyDescent="0.35">
      <c r="A291" s="18" t="s">
        <v>208</v>
      </c>
      <c r="B291" s="18" t="s">
        <v>212</v>
      </c>
      <c r="C291" s="16">
        <v>35</v>
      </c>
      <c r="D291" s="16">
        <v>35</v>
      </c>
      <c r="E291" s="16">
        <v>0</v>
      </c>
      <c r="F291" s="16">
        <v>0</v>
      </c>
    </row>
    <row r="292" spans="1:6" x14ac:dyDescent="0.35">
      <c r="A292" s="18" t="s">
        <v>208</v>
      </c>
      <c r="B292" s="18" t="s">
        <v>837</v>
      </c>
      <c r="C292" s="17"/>
      <c r="D292" s="17"/>
      <c r="E292" s="17"/>
      <c r="F292" s="17"/>
    </row>
    <row r="293" spans="1:6" x14ac:dyDescent="0.35">
      <c r="A293" s="18" t="s">
        <v>208</v>
      </c>
      <c r="B293" s="18" t="s">
        <v>213</v>
      </c>
      <c r="C293" s="16">
        <v>0.6</v>
      </c>
      <c r="D293" s="16">
        <v>0</v>
      </c>
      <c r="E293" s="16">
        <v>0</v>
      </c>
      <c r="F293" s="16">
        <v>0.6</v>
      </c>
    </row>
    <row r="294" spans="1:6" ht="29" x14ac:dyDescent="0.35">
      <c r="A294" s="18" t="s">
        <v>208</v>
      </c>
      <c r="B294" s="18" t="s">
        <v>838</v>
      </c>
      <c r="C294" s="17"/>
      <c r="D294" s="17"/>
      <c r="E294" s="17"/>
      <c r="F294" s="17"/>
    </row>
    <row r="295" spans="1:6" x14ac:dyDescent="0.35">
      <c r="A295" s="18" t="s">
        <v>208</v>
      </c>
      <c r="B295" s="18" t="s">
        <v>214</v>
      </c>
      <c r="C295" s="16">
        <v>271.53210000000001</v>
      </c>
      <c r="D295" s="16">
        <v>271.53210000000001</v>
      </c>
      <c r="E295" s="16">
        <v>0</v>
      </c>
      <c r="F295" s="16">
        <v>0</v>
      </c>
    </row>
    <row r="296" spans="1:6" ht="29" x14ac:dyDescent="0.35">
      <c r="A296" s="18" t="s">
        <v>208</v>
      </c>
      <c r="B296" s="18" t="s">
        <v>839</v>
      </c>
      <c r="C296" s="17"/>
      <c r="D296" s="17"/>
      <c r="E296" s="17"/>
      <c r="F296" s="17"/>
    </row>
    <row r="297" spans="1:6" x14ac:dyDescent="0.35">
      <c r="A297" s="18" t="s">
        <v>208</v>
      </c>
      <c r="B297" s="18" t="s">
        <v>777</v>
      </c>
      <c r="C297" s="16">
        <v>4031.5817000000011</v>
      </c>
      <c r="D297" s="16">
        <v>1524.6937000000003</v>
      </c>
      <c r="E297" s="16">
        <v>2498.1</v>
      </c>
      <c r="F297" s="16">
        <v>8.7880000000000003</v>
      </c>
    </row>
    <row r="298" spans="1:6" x14ac:dyDescent="0.35">
      <c r="A298" s="18" t="s">
        <v>208</v>
      </c>
      <c r="B298" s="18" t="s">
        <v>215</v>
      </c>
      <c r="C298" s="16">
        <v>0</v>
      </c>
      <c r="D298" s="16">
        <v>0</v>
      </c>
      <c r="E298" s="16">
        <v>0</v>
      </c>
      <c r="F298" s="16">
        <v>0</v>
      </c>
    </row>
    <row r="299" spans="1:6" x14ac:dyDescent="0.35">
      <c r="A299" s="18" t="s">
        <v>208</v>
      </c>
      <c r="B299" s="18" t="s">
        <v>216</v>
      </c>
      <c r="C299" s="16">
        <v>344.45801999999992</v>
      </c>
      <c r="D299" s="16">
        <v>79.769100000000009</v>
      </c>
      <c r="E299" s="16">
        <v>0</v>
      </c>
      <c r="F299" s="16">
        <v>264.68891999999994</v>
      </c>
    </row>
    <row r="300" spans="1:6" x14ac:dyDescent="0.35">
      <c r="A300" s="18" t="s">
        <v>208</v>
      </c>
      <c r="B300" s="18" t="s">
        <v>217</v>
      </c>
      <c r="C300" s="16">
        <v>40.105800000000002</v>
      </c>
      <c r="D300" s="16">
        <v>40.105800000000002</v>
      </c>
      <c r="E300" s="16">
        <v>0</v>
      </c>
      <c r="F300" s="16">
        <v>0</v>
      </c>
    </row>
    <row r="301" spans="1:6" x14ac:dyDescent="0.35">
      <c r="A301" s="18" t="s">
        <v>208</v>
      </c>
      <c r="B301" s="18" t="s">
        <v>218</v>
      </c>
      <c r="C301" s="16">
        <v>73.942800000000005</v>
      </c>
      <c r="D301" s="16">
        <v>73.942800000000005</v>
      </c>
      <c r="E301" s="16">
        <v>0</v>
      </c>
      <c r="F301" s="16">
        <v>0</v>
      </c>
    </row>
    <row r="302" spans="1:6" x14ac:dyDescent="0.35">
      <c r="A302" s="18" t="s">
        <v>208</v>
      </c>
      <c r="B302" s="18" t="s">
        <v>840</v>
      </c>
      <c r="C302" s="17"/>
      <c r="D302" s="17"/>
      <c r="E302" s="17"/>
      <c r="F302" s="17"/>
    </row>
    <row r="303" spans="1:6" x14ac:dyDescent="0.35">
      <c r="A303" s="18" t="s">
        <v>208</v>
      </c>
      <c r="B303" s="18" t="s">
        <v>219</v>
      </c>
      <c r="C303" s="16">
        <v>73.764600000000002</v>
      </c>
      <c r="D303" s="16">
        <v>73.764600000000002</v>
      </c>
      <c r="E303" s="16">
        <v>0</v>
      </c>
      <c r="F303" s="16">
        <v>0</v>
      </c>
    </row>
    <row r="304" spans="1:6" x14ac:dyDescent="0.35">
      <c r="A304" s="18" t="s">
        <v>208</v>
      </c>
      <c r="B304" s="18" t="s">
        <v>220</v>
      </c>
      <c r="C304" s="16">
        <v>1088.0544</v>
      </c>
      <c r="D304" s="16">
        <v>733.58040000000005</v>
      </c>
      <c r="E304" s="16">
        <v>0</v>
      </c>
      <c r="F304" s="16">
        <v>354.47399999999999</v>
      </c>
    </row>
    <row r="305" spans="1:6" ht="29" x14ac:dyDescent="0.35">
      <c r="A305" s="18" t="s">
        <v>208</v>
      </c>
      <c r="B305" s="18" t="s">
        <v>221</v>
      </c>
      <c r="C305" s="16">
        <v>214.09200000000001</v>
      </c>
      <c r="D305" s="16">
        <v>214.09200000000001</v>
      </c>
      <c r="E305" s="16">
        <v>0</v>
      </c>
      <c r="F305" s="16">
        <v>0</v>
      </c>
    </row>
    <row r="306" spans="1:6" x14ac:dyDescent="0.35">
      <c r="A306" s="18" t="s">
        <v>208</v>
      </c>
      <c r="B306" s="18" t="s">
        <v>222</v>
      </c>
      <c r="C306" s="16">
        <v>811.76570000000004</v>
      </c>
      <c r="D306" s="16">
        <v>811.76570000000004</v>
      </c>
      <c r="E306" s="16">
        <v>0</v>
      </c>
      <c r="F306" s="16">
        <v>0</v>
      </c>
    </row>
    <row r="307" spans="1:6" ht="29" x14ac:dyDescent="0.35">
      <c r="A307" s="18" t="s">
        <v>208</v>
      </c>
      <c r="B307" s="18" t="s">
        <v>223</v>
      </c>
      <c r="C307" s="16">
        <v>845.20759999999996</v>
      </c>
      <c r="D307" s="16">
        <v>845.20759999999996</v>
      </c>
      <c r="E307" s="16">
        <v>0</v>
      </c>
      <c r="F307" s="16">
        <v>0</v>
      </c>
    </row>
    <row r="308" spans="1:6" x14ac:dyDescent="0.35">
      <c r="A308" s="18" t="s">
        <v>208</v>
      </c>
      <c r="B308" s="18" t="s">
        <v>224</v>
      </c>
      <c r="C308" s="16">
        <v>968.88200000000006</v>
      </c>
      <c r="D308" s="16">
        <v>894.60200000000009</v>
      </c>
      <c r="E308" s="16">
        <v>0</v>
      </c>
      <c r="F308" s="16">
        <v>74.28</v>
      </c>
    </row>
    <row r="309" spans="1:6" ht="29" x14ac:dyDescent="0.35">
      <c r="A309" s="18" t="s">
        <v>208</v>
      </c>
      <c r="B309" s="18" t="s">
        <v>225</v>
      </c>
      <c r="C309" s="16">
        <v>654.00720000000001</v>
      </c>
      <c r="D309" s="16">
        <v>652.56719999999996</v>
      </c>
      <c r="E309" s="16">
        <v>0</v>
      </c>
      <c r="F309" s="16">
        <v>1.44</v>
      </c>
    </row>
    <row r="310" spans="1:6" x14ac:dyDescent="0.35">
      <c r="A310" s="18" t="s">
        <v>208</v>
      </c>
      <c r="B310" s="18" t="s">
        <v>907</v>
      </c>
      <c r="C310" s="17"/>
      <c r="D310" s="17"/>
      <c r="E310" s="17"/>
      <c r="F310" s="17"/>
    </row>
    <row r="311" spans="1:6" x14ac:dyDescent="0.35">
      <c r="A311" s="18" t="s">
        <v>208</v>
      </c>
      <c r="B311" s="18" t="s">
        <v>841</v>
      </c>
      <c r="C311" s="17"/>
      <c r="D311" s="17"/>
      <c r="E311" s="17"/>
      <c r="F311" s="17"/>
    </row>
    <row r="312" spans="1:6" ht="29" x14ac:dyDescent="0.35">
      <c r="A312" s="18" t="s">
        <v>208</v>
      </c>
      <c r="B312" s="18" t="s">
        <v>226</v>
      </c>
      <c r="C312" s="16">
        <v>240.78219999999999</v>
      </c>
      <c r="D312" s="16">
        <v>240.78219999999999</v>
      </c>
      <c r="E312" s="16">
        <v>0</v>
      </c>
      <c r="F312" s="16">
        <v>0</v>
      </c>
    </row>
    <row r="313" spans="1:6" ht="29" x14ac:dyDescent="0.35">
      <c r="A313" s="18" t="s">
        <v>208</v>
      </c>
      <c r="B313" s="18" t="s">
        <v>842</v>
      </c>
      <c r="C313" s="17"/>
      <c r="D313" s="17"/>
      <c r="E313" s="17"/>
      <c r="F313" s="17"/>
    </row>
    <row r="314" spans="1:6" ht="29" x14ac:dyDescent="0.35">
      <c r="A314" s="18" t="s">
        <v>208</v>
      </c>
      <c r="B314" s="18" t="s">
        <v>227</v>
      </c>
      <c r="C314" s="16">
        <v>118.56639999999999</v>
      </c>
      <c r="D314" s="16">
        <v>116.07000000000001</v>
      </c>
      <c r="E314" s="16">
        <v>0</v>
      </c>
      <c r="F314" s="16">
        <v>2.4964000000000004</v>
      </c>
    </row>
    <row r="315" spans="1:6" x14ac:dyDescent="0.35">
      <c r="A315" s="18" t="s">
        <v>208</v>
      </c>
      <c r="B315" s="18" t="s">
        <v>228</v>
      </c>
      <c r="C315" s="16">
        <v>0</v>
      </c>
      <c r="D315" s="16">
        <v>0</v>
      </c>
      <c r="E315" s="16">
        <v>0</v>
      </c>
      <c r="F315" s="16">
        <v>0</v>
      </c>
    </row>
    <row r="316" spans="1:6" x14ac:dyDescent="0.35">
      <c r="A316" s="18" t="s">
        <v>208</v>
      </c>
      <c r="B316" s="18" t="s">
        <v>229</v>
      </c>
      <c r="C316" s="16">
        <v>716.64449999999999</v>
      </c>
      <c r="D316" s="16">
        <v>709.85450000000003</v>
      </c>
      <c r="E316" s="16">
        <v>0</v>
      </c>
      <c r="F316" s="16">
        <v>6.79</v>
      </c>
    </row>
    <row r="317" spans="1:6" x14ac:dyDescent="0.35">
      <c r="A317" s="18" t="s">
        <v>230</v>
      </c>
      <c r="B317" s="18" t="s">
        <v>231</v>
      </c>
      <c r="C317" s="16">
        <v>161.95920000000001</v>
      </c>
      <c r="D317" s="16">
        <v>161.95920000000001</v>
      </c>
      <c r="E317" s="16">
        <v>0</v>
      </c>
      <c r="F317" s="16">
        <v>0</v>
      </c>
    </row>
    <row r="318" spans="1:6" x14ac:dyDescent="0.35">
      <c r="A318" s="18" t="s">
        <v>230</v>
      </c>
      <c r="B318" s="18" t="s">
        <v>232</v>
      </c>
      <c r="C318" s="16">
        <v>440</v>
      </c>
      <c r="D318" s="16">
        <v>0</v>
      </c>
      <c r="E318" s="16">
        <v>0</v>
      </c>
      <c r="F318" s="16">
        <v>440</v>
      </c>
    </row>
    <row r="319" spans="1:6" x14ac:dyDescent="0.35">
      <c r="A319" s="18" t="s">
        <v>230</v>
      </c>
      <c r="B319" s="18" t="s">
        <v>908</v>
      </c>
      <c r="C319" s="16">
        <v>12802.110199999997</v>
      </c>
      <c r="D319" s="16">
        <v>179.98020000000002</v>
      </c>
      <c r="E319" s="16">
        <v>11489.329999999998</v>
      </c>
      <c r="F319" s="16">
        <v>1132.8</v>
      </c>
    </row>
    <row r="320" spans="1:6" x14ac:dyDescent="0.35">
      <c r="A320" s="18" t="s">
        <v>230</v>
      </c>
      <c r="B320" s="18" t="s">
        <v>233</v>
      </c>
      <c r="C320" s="16">
        <v>14313.704</v>
      </c>
      <c r="D320" s="16">
        <v>1865.3440000000001</v>
      </c>
      <c r="E320" s="16">
        <v>12448.36</v>
      </c>
      <c r="F320" s="16">
        <v>0</v>
      </c>
    </row>
    <row r="321" spans="1:6" x14ac:dyDescent="0.35">
      <c r="A321" s="18" t="s">
        <v>230</v>
      </c>
      <c r="B321" s="18" t="s">
        <v>909</v>
      </c>
      <c r="C321" s="16">
        <v>2119</v>
      </c>
      <c r="D321" s="16">
        <v>55</v>
      </c>
      <c r="E321" s="16">
        <v>1320</v>
      </c>
      <c r="F321" s="16">
        <v>744</v>
      </c>
    </row>
    <row r="322" spans="1:6" x14ac:dyDescent="0.35">
      <c r="A322" s="18" t="s">
        <v>230</v>
      </c>
      <c r="B322" s="18" t="s">
        <v>234</v>
      </c>
      <c r="C322" s="16">
        <v>1186.604</v>
      </c>
      <c r="D322" s="16">
        <v>300.20400000000001</v>
      </c>
      <c r="E322" s="16">
        <v>686.4</v>
      </c>
      <c r="F322" s="16">
        <v>200</v>
      </c>
    </row>
    <row r="323" spans="1:6" x14ac:dyDescent="0.35">
      <c r="A323" s="18" t="s">
        <v>230</v>
      </c>
      <c r="B323" s="18" t="s">
        <v>843</v>
      </c>
      <c r="C323" s="17"/>
      <c r="D323" s="17"/>
      <c r="E323" s="17"/>
      <c r="F323" s="17"/>
    </row>
    <row r="324" spans="1:6" x14ac:dyDescent="0.35">
      <c r="A324" s="18" t="s">
        <v>230</v>
      </c>
      <c r="B324" s="18" t="s">
        <v>235</v>
      </c>
      <c r="C324" s="16">
        <v>0</v>
      </c>
      <c r="D324" s="16">
        <v>0</v>
      </c>
      <c r="E324" s="16">
        <v>0</v>
      </c>
      <c r="F324" s="16">
        <v>0</v>
      </c>
    </row>
    <row r="325" spans="1:6" x14ac:dyDescent="0.35">
      <c r="A325" s="18" t="s">
        <v>230</v>
      </c>
      <c r="B325" s="18" t="s">
        <v>910</v>
      </c>
      <c r="C325" s="16">
        <v>25770.126799999998</v>
      </c>
      <c r="D325" s="16">
        <v>277.23680000000002</v>
      </c>
      <c r="E325" s="16">
        <v>22524.89</v>
      </c>
      <c r="F325" s="16">
        <v>2968</v>
      </c>
    </row>
    <row r="326" spans="1:6" x14ac:dyDescent="0.35">
      <c r="A326" s="18" t="s">
        <v>230</v>
      </c>
      <c r="B326" s="18" t="s">
        <v>236</v>
      </c>
      <c r="C326" s="16">
        <v>454</v>
      </c>
      <c r="D326" s="16">
        <v>24</v>
      </c>
      <c r="E326" s="16">
        <v>0</v>
      </c>
      <c r="F326" s="16">
        <v>430</v>
      </c>
    </row>
    <row r="327" spans="1:6" x14ac:dyDescent="0.35">
      <c r="A327" s="18" t="s">
        <v>230</v>
      </c>
      <c r="B327" s="18" t="s">
        <v>237</v>
      </c>
      <c r="C327" s="16">
        <v>189</v>
      </c>
      <c r="D327" s="16">
        <v>0</v>
      </c>
      <c r="E327" s="16">
        <v>0</v>
      </c>
      <c r="F327" s="16">
        <v>189</v>
      </c>
    </row>
    <row r="328" spans="1:6" ht="29" x14ac:dyDescent="0.35">
      <c r="A328" s="18" t="s">
        <v>230</v>
      </c>
      <c r="B328" s="18" t="s">
        <v>238</v>
      </c>
      <c r="C328" s="16">
        <v>5023.8022000000001</v>
      </c>
      <c r="D328" s="16">
        <v>537.05220000000008</v>
      </c>
      <c r="E328" s="16">
        <v>4346.75</v>
      </c>
      <c r="F328" s="16">
        <v>140</v>
      </c>
    </row>
    <row r="329" spans="1:6" x14ac:dyDescent="0.35">
      <c r="A329" s="18" t="s">
        <v>230</v>
      </c>
      <c r="B329" s="18" t="s">
        <v>239</v>
      </c>
      <c r="C329" s="16">
        <v>3932.7031999999999</v>
      </c>
      <c r="D329" s="16">
        <v>2627.1432</v>
      </c>
      <c r="E329" s="16">
        <v>0</v>
      </c>
      <c r="F329" s="16">
        <v>1305.56</v>
      </c>
    </row>
    <row r="330" spans="1:6" x14ac:dyDescent="0.35">
      <c r="A330" s="18" t="s">
        <v>230</v>
      </c>
      <c r="B330" s="18" t="s">
        <v>240</v>
      </c>
      <c r="C330" s="16">
        <v>46.596000000000004</v>
      </c>
      <c r="D330" s="16">
        <v>46.596000000000004</v>
      </c>
      <c r="E330" s="16">
        <v>0</v>
      </c>
      <c r="F330" s="16">
        <v>0</v>
      </c>
    </row>
    <row r="331" spans="1:6" x14ac:dyDescent="0.35">
      <c r="A331" s="18" t="s">
        <v>241</v>
      </c>
      <c r="B331" s="18" t="s">
        <v>242</v>
      </c>
      <c r="C331" s="16">
        <v>147.66480000000001</v>
      </c>
      <c r="D331" s="16">
        <v>147.66480000000001</v>
      </c>
      <c r="E331" s="16">
        <v>0</v>
      </c>
      <c r="F331" s="16">
        <v>0</v>
      </c>
    </row>
    <row r="332" spans="1:6" x14ac:dyDescent="0.35">
      <c r="A332" s="18" t="s">
        <v>241</v>
      </c>
      <c r="B332" s="18" t="s">
        <v>243</v>
      </c>
      <c r="C332" s="16">
        <v>6.9498000000000006</v>
      </c>
      <c r="D332" s="16">
        <v>6.9498000000000006</v>
      </c>
      <c r="E332" s="16">
        <v>0</v>
      </c>
      <c r="F332" s="16">
        <v>0</v>
      </c>
    </row>
    <row r="333" spans="1:6" ht="29" x14ac:dyDescent="0.35">
      <c r="A333" s="18" t="s">
        <v>241</v>
      </c>
      <c r="B333" s="18" t="s">
        <v>244</v>
      </c>
      <c r="C333" s="16">
        <v>3.0603199999999999</v>
      </c>
      <c r="D333" s="16">
        <v>0</v>
      </c>
      <c r="E333" s="16">
        <v>0</v>
      </c>
      <c r="F333" s="16">
        <v>3.0603199999999999</v>
      </c>
    </row>
    <row r="334" spans="1:6" x14ac:dyDescent="0.35">
      <c r="A334" s="18" t="s">
        <v>241</v>
      </c>
      <c r="B334" s="18" t="s">
        <v>990</v>
      </c>
      <c r="C334" s="20"/>
      <c r="D334" s="20"/>
      <c r="E334" s="20"/>
      <c r="F334" s="20"/>
    </row>
    <row r="335" spans="1:6" ht="29" x14ac:dyDescent="0.35">
      <c r="A335" s="18" t="s">
        <v>241</v>
      </c>
      <c r="B335" s="18" t="s">
        <v>844</v>
      </c>
      <c r="C335" s="20"/>
      <c r="D335" s="20"/>
      <c r="E335" s="20"/>
      <c r="F335" s="20"/>
    </row>
    <row r="336" spans="1:6" x14ac:dyDescent="0.35">
      <c r="A336" s="18" t="s">
        <v>245</v>
      </c>
      <c r="B336" s="18" t="s">
        <v>911</v>
      </c>
      <c r="C336" s="19">
        <v>69289.480100000001</v>
      </c>
      <c r="D336" s="19">
        <v>27696.130099999998</v>
      </c>
      <c r="E336" s="19">
        <v>40653.35</v>
      </c>
      <c r="F336" s="19">
        <v>940</v>
      </c>
    </row>
    <row r="337" spans="1:6" x14ac:dyDescent="0.35">
      <c r="A337" s="18" t="s">
        <v>245</v>
      </c>
      <c r="B337" s="18" t="s">
        <v>713</v>
      </c>
      <c r="C337" s="19">
        <v>1534.2672</v>
      </c>
      <c r="D337" s="19">
        <v>1524.2672</v>
      </c>
      <c r="E337" s="19">
        <v>0</v>
      </c>
      <c r="F337" s="19">
        <v>10</v>
      </c>
    </row>
    <row r="338" spans="1:6" x14ac:dyDescent="0.35">
      <c r="A338" s="18" t="s">
        <v>245</v>
      </c>
      <c r="B338" s="18" t="s">
        <v>246</v>
      </c>
      <c r="C338" s="19">
        <v>10788.080899999999</v>
      </c>
      <c r="D338" s="19">
        <v>6763.6739000000007</v>
      </c>
      <c r="E338" s="19">
        <v>4012.8</v>
      </c>
      <c r="F338" s="19">
        <v>11.607000000000001</v>
      </c>
    </row>
    <row r="339" spans="1:6" x14ac:dyDescent="0.35">
      <c r="A339" s="18" t="s">
        <v>245</v>
      </c>
      <c r="B339" s="18" t="s">
        <v>715</v>
      </c>
      <c r="C339" s="19">
        <v>18907.795600000005</v>
      </c>
      <c r="D339" s="19">
        <v>5910.7455999999993</v>
      </c>
      <c r="E339" s="19">
        <v>12997.05</v>
      </c>
      <c r="F339" s="19">
        <v>0</v>
      </c>
    </row>
    <row r="340" spans="1:6" x14ac:dyDescent="0.35">
      <c r="A340" s="18" t="s">
        <v>245</v>
      </c>
      <c r="B340" s="18" t="s">
        <v>247</v>
      </c>
      <c r="C340" s="19">
        <v>6735.597999999999</v>
      </c>
      <c r="D340" s="19">
        <v>3685.5979999999995</v>
      </c>
      <c r="E340" s="19">
        <v>3050</v>
      </c>
      <c r="F340" s="19">
        <v>0</v>
      </c>
    </row>
    <row r="341" spans="1:6" x14ac:dyDescent="0.35">
      <c r="A341" s="18" t="s">
        <v>245</v>
      </c>
      <c r="B341" s="18" t="s">
        <v>248</v>
      </c>
      <c r="C341" s="19">
        <v>47570.110500000003</v>
      </c>
      <c r="D341" s="19">
        <v>15625.310500000001</v>
      </c>
      <c r="E341" s="19">
        <v>31918.800000000003</v>
      </c>
      <c r="F341" s="19">
        <v>26</v>
      </c>
    </row>
    <row r="342" spans="1:6" x14ac:dyDescent="0.35">
      <c r="A342" s="18" t="s">
        <v>245</v>
      </c>
      <c r="B342" s="18" t="s">
        <v>249</v>
      </c>
      <c r="C342" s="19">
        <v>889.95499999999993</v>
      </c>
      <c r="D342" s="19">
        <v>845.95499999999993</v>
      </c>
      <c r="E342" s="19">
        <v>0</v>
      </c>
      <c r="F342" s="19">
        <v>44</v>
      </c>
    </row>
    <row r="343" spans="1:6" x14ac:dyDescent="0.35">
      <c r="A343" s="18" t="s">
        <v>245</v>
      </c>
      <c r="B343" s="18" t="s">
        <v>250</v>
      </c>
      <c r="C343" s="19">
        <v>3924.3006</v>
      </c>
      <c r="D343" s="19">
        <v>3924.3006</v>
      </c>
      <c r="E343" s="19">
        <v>0</v>
      </c>
      <c r="F343" s="19">
        <v>0</v>
      </c>
    </row>
    <row r="344" spans="1:6" x14ac:dyDescent="0.35">
      <c r="A344" s="18" t="s">
        <v>245</v>
      </c>
      <c r="B344" s="18" t="s">
        <v>251</v>
      </c>
      <c r="C344" s="19">
        <v>2372.5284000000001</v>
      </c>
      <c r="D344" s="19">
        <v>2372.5284000000001</v>
      </c>
      <c r="E344" s="19">
        <v>0</v>
      </c>
      <c r="F344" s="19">
        <v>0</v>
      </c>
    </row>
    <row r="345" spans="1:6" x14ac:dyDescent="0.35">
      <c r="A345" s="18" t="s">
        <v>245</v>
      </c>
      <c r="B345" s="18" t="s">
        <v>252</v>
      </c>
      <c r="C345" s="19">
        <v>8876.5211999999992</v>
      </c>
      <c r="D345" s="19">
        <v>1706.0212000000001</v>
      </c>
      <c r="E345" s="19">
        <v>7170.5</v>
      </c>
      <c r="F345" s="19">
        <v>0</v>
      </c>
    </row>
    <row r="346" spans="1:6" x14ac:dyDescent="0.35">
      <c r="A346" s="18" t="s">
        <v>245</v>
      </c>
      <c r="B346" s="18" t="s">
        <v>253</v>
      </c>
      <c r="C346" s="19">
        <v>49717.117699999995</v>
      </c>
      <c r="D346" s="19">
        <v>20928.597700000006</v>
      </c>
      <c r="E346" s="19">
        <v>27782.52</v>
      </c>
      <c r="F346" s="19">
        <v>1006</v>
      </c>
    </row>
    <row r="347" spans="1:6" x14ac:dyDescent="0.35">
      <c r="A347" s="18" t="s">
        <v>245</v>
      </c>
      <c r="B347" s="18" t="s">
        <v>254</v>
      </c>
      <c r="C347" s="19">
        <v>857.33999999999992</v>
      </c>
      <c r="D347" s="19">
        <v>857.33999999999992</v>
      </c>
      <c r="E347" s="19">
        <v>0</v>
      </c>
      <c r="F347" s="19">
        <v>0</v>
      </c>
    </row>
    <row r="348" spans="1:6" x14ac:dyDescent="0.35">
      <c r="A348" s="18" t="s">
        <v>245</v>
      </c>
      <c r="B348" s="18" t="s">
        <v>255</v>
      </c>
      <c r="C348" s="19">
        <v>19813.2709</v>
      </c>
      <c r="D348" s="19">
        <v>2810.1909000000001</v>
      </c>
      <c r="E348" s="19">
        <v>17003.079999999998</v>
      </c>
      <c r="F348" s="19">
        <v>0</v>
      </c>
    </row>
    <row r="349" spans="1:6" x14ac:dyDescent="0.35">
      <c r="A349" s="18" t="s">
        <v>245</v>
      </c>
      <c r="B349" s="18" t="s">
        <v>256</v>
      </c>
      <c r="C349" s="19">
        <v>273.6096</v>
      </c>
      <c r="D349" s="19">
        <v>273.6096</v>
      </c>
      <c r="E349" s="19">
        <v>0</v>
      </c>
      <c r="F349" s="19">
        <v>0</v>
      </c>
    </row>
    <row r="350" spans="1:6" x14ac:dyDescent="0.35">
      <c r="A350" s="18" t="s">
        <v>245</v>
      </c>
      <c r="B350" s="18" t="s">
        <v>723</v>
      </c>
      <c r="C350" s="19">
        <v>2623.0754000000002</v>
      </c>
      <c r="D350" s="19">
        <v>2623.0754000000002</v>
      </c>
      <c r="E350" s="19">
        <v>0</v>
      </c>
      <c r="F350" s="19">
        <v>0</v>
      </c>
    </row>
    <row r="351" spans="1:6" ht="29" x14ac:dyDescent="0.35">
      <c r="A351" s="18" t="s">
        <v>245</v>
      </c>
      <c r="B351" s="18" t="s">
        <v>724</v>
      </c>
      <c r="C351" s="19">
        <v>6231.4828000000007</v>
      </c>
      <c r="D351" s="19">
        <v>4943.9827999999998</v>
      </c>
      <c r="E351" s="19">
        <v>1287.5</v>
      </c>
      <c r="F351" s="19">
        <v>0</v>
      </c>
    </row>
    <row r="352" spans="1:6" x14ac:dyDescent="0.35">
      <c r="A352" s="18" t="s">
        <v>245</v>
      </c>
      <c r="B352" s="18" t="s">
        <v>257</v>
      </c>
      <c r="C352" s="19">
        <v>52504.695999999996</v>
      </c>
      <c r="D352" s="19">
        <v>29264.235999999997</v>
      </c>
      <c r="E352" s="19">
        <v>23176.46</v>
      </c>
      <c r="F352" s="19">
        <v>64</v>
      </c>
    </row>
    <row r="353" spans="1:6" x14ac:dyDescent="0.35">
      <c r="A353" s="18" t="s">
        <v>245</v>
      </c>
      <c r="B353" s="18" t="s">
        <v>258</v>
      </c>
      <c r="C353" s="19">
        <v>134950.80499999999</v>
      </c>
      <c r="D353" s="19">
        <v>20858.464999999997</v>
      </c>
      <c r="E353" s="19">
        <v>110436.34</v>
      </c>
      <c r="F353" s="19">
        <v>3656</v>
      </c>
    </row>
    <row r="354" spans="1:6" x14ac:dyDescent="0.35">
      <c r="A354" s="18" t="s">
        <v>245</v>
      </c>
      <c r="B354" s="18" t="s">
        <v>734</v>
      </c>
      <c r="C354" s="19">
        <v>6564.3933999999999</v>
      </c>
      <c r="D354" s="19">
        <v>1994.6633999999999</v>
      </c>
      <c r="E354" s="19">
        <v>4500</v>
      </c>
      <c r="F354" s="19">
        <v>69.73</v>
      </c>
    </row>
    <row r="355" spans="1:6" x14ac:dyDescent="0.35">
      <c r="A355" s="18" t="s">
        <v>245</v>
      </c>
      <c r="B355" s="18" t="s">
        <v>259</v>
      </c>
      <c r="C355" s="19">
        <v>45326.652900000001</v>
      </c>
      <c r="D355" s="19">
        <v>22541.322900000003</v>
      </c>
      <c r="E355" s="19">
        <v>22473.33</v>
      </c>
      <c r="F355" s="19">
        <v>312</v>
      </c>
    </row>
    <row r="356" spans="1:6" x14ac:dyDescent="0.35">
      <c r="A356" s="18" t="s">
        <v>245</v>
      </c>
      <c r="B356" s="18" t="s">
        <v>260</v>
      </c>
      <c r="C356" s="19">
        <v>6368.5505999999996</v>
      </c>
      <c r="D356" s="19">
        <v>4600.5505999999996</v>
      </c>
      <c r="E356" s="19">
        <v>1746</v>
      </c>
      <c r="F356" s="19">
        <v>22</v>
      </c>
    </row>
    <row r="357" spans="1:6" x14ac:dyDescent="0.35">
      <c r="A357" s="18" t="s">
        <v>245</v>
      </c>
      <c r="B357" s="18" t="s">
        <v>261</v>
      </c>
      <c r="C357" s="19">
        <v>69070.470399999991</v>
      </c>
      <c r="D357" s="19">
        <v>6371.2803999999996</v>
      </c>
      <c r="E357" s="19">
        <v>62159.189999999988</v>
      </c>
      <c r="F357" s="19">
        <v>540</v>
      </c>
    </row>
    <row r="358" spans="1:6" x14ac:dyDescent="0.35">
      <c r="A358" s="18" t="s">
        <v>245</v>
      </c>
      <c r="B358" s="18" t="s">
        <v>262</v>
      </c>
      <c r="C358" s="19">
        <v>9936.6031999999977</v>
      </c>
      <c r="D358" s="19">
        <v>635.26319999999998</v>
      </c>
      <c r="E358" s="19">
        <v>9301.3399999999983</v>
      </c>
      <c r="F358" s="19">
        <v>0</v>
      </c>
    </row>
    <row r="359" spans="1:6" x14ac:dyDescent="0.35">
      <c r="A359" s="18" t="s">
        <v>245</v>
      </c>
      <c r="B359" s="18" t="s">
        <v>912</v>
      </c>
      <c r="C359" s="19">
        <v>62082.899699999994</v>
      </c>
      <c r="D359" s="19">
        <v>25426.469699999998</v>
      </c>
      <c r="E359" s="19">
        <v>36596.93</v>
      </c>
      <c r="F359" s="19">
        <v>59.5</v>
      </c>
    </row>
    <row r="360" spans="1:6" x14ac:dyDescent="0.35">
      <c r="A360" s="18" t="s">
        <v>245</v>
      </c>
      <c r="B360" s="18" t="s">
        <v>263</v>
      </c>
      <c r="C360" s="19">
        <v>3106.4261000000001</v>
      </c>
      <c r="D360" s="19">
        <v>3106.4261000000001</v>
      </c>
      <c r="E360" s="19">
        <v>0</v>
      </c>
      <c r="F360" s="19">
        <v>0</v>
      </c>
    </row>
    <row r="361" spans="1:6" ht="29" x14ac:dyDescent="0.35">
      <c r="A361" s="18" t="s">
        <v>245</v>
      </c>
      <c r="B361" s="18" t="s">
        <v>738</v>
      </c>
      <c r="C361" s="19">
        <v>1180.2814000000001</v>
      </c>
      <c r="D361" s="19">
        <v>1180.2814000000001</v>
      </c>
      <c r="E361" s="19">
        <v>0</v>
      </c>
      <c r="F361" s="19">
        <v>0</v>
      </c>
    </row>
    <row r="362" spans="1:6" ht="29" x14ac:dyDescent="0.35">
      <c r="A362" s="18" t="s">
        <v>245</v>
      </c>
      <c r="B362" s="18" t="s">
        <v>264</v>
      </c>
      <c r="C362" s="19">
        <v>399.57100000000003</v>
      </c>
      <c r="D362" s="19">
        <v>399.57100000000003</v>
      </c>
      <c r="E362" s="19">
        <v>0</v>
      </c>
      <c r="F362" s="19">
        <v>0</v>
      </c>
    </row>
    <row r="363" spans="1:6" ht="29" x14ac:dyDescent="0.35">
      <c r="A363" s="18" t="s">
        <v>245</v>
      </c>
      <c r="B363" s="18" t="s">
        <v>913</v>
      </c>
      <c r="C363" s="19">
        <v>68646.119099999996</v>
      </c>
      <c r="D363" s="19">
        <v>13348.819100000001</v>
      </c>
      <c r="E363" s="19">
        <v>54957.5</v>
      </c>
      <c r="F363" s="19">
        <v>339.8</v>
      </c>
    </row>
    <row r="364" spans="1:6" x14ac:dyDescent="0.35">
      <c r="A364" s="18" t="s">
        <v>245</v>
      </c>
      <c r="B364" s="18" t="s">
        <v>265</v>
      </c>
      <c r="C364" s="19">
        <v>1236.921</v>
      </c>
      <c r="D364" s="19">
        <v>1233.771</v>
      </c>
      <c r="E364" s="19">
        <v>0</v>
      </c>
      <c r="F364" s="19">
        <v>3.15</v>
      </c>
    </row>
    <row r="365" spans="1:6" x14ac:dyDescent="0.35">
      <c r="A365" s="18" t="s">
        <v>245</v>
      </c>
      <c r="B365" s="18" t="s">
        <v>266</v>
      </c>
      <c r="C365" s="19">
        <v>3643.5470000000005</v>
      </c>
      <c r="D365" s="19">
        <v>2395.9369999999999</v>
      </c>
      <c r="E365" s="19">
        <v>1247.6099999999999</v>
      </c>
      <c r="F365" s="19">
        <v>0</v>
      </c>
    </row>
    <row r="366" spans="1:6" x14ac:dyDescent="0.35">
      <c r="A366" s="18" t="s">
        <v>245</v>
      </c>
      <c r="B366" s="18" t="s">
        <v>267</v>
      </c>
      <c r="C366" s="19">
        <v>67113.72</v>
      </c>
      <c r="D366" s="19">
        <v>12465.93</v>
      </c>
      <c r="E366" s="19">
        <v>54410.289999999994</v>
      </c>
      <c r="F366" s="19">
        <v>237.5</v>
      </c>
    </row>
    <row r="367" spans="1:6" x14ac:dyDescent="0.35">
      <c r="A367" s="18" t="s">
        <v>268</v>
      </c>
      <c r="B367" s="18" t="s">
        <v>269</v>
      </c>
      <c r="C367" s="19">
        <v>927.07560000000001</v>
      </c>
      <c r="D367" s="19">
        <v>927.07560000000001</v>
      </c>
      <c r="E367" s="19">
        <v>0</v>
      </c>
      <c r="F367" s="19">
        <v>0</v>
      </c>
    </row>
    <row r="368" spans="1:6" x14ac:dyDescent="0.35">
      <c r="A368" s="18" t="s">
        <v>268</v>
      </c>
      <c r="B368" s="18" t="s">
        <v>270</v>
      </c>
      <c r="C368" s="19">
        <v>27657.734100000005</v>
      </c>
      <c r="D368" s="19">
        <v>21296.614100000006</v>
      </c>
      <c r="E368" s="19">
        <v>6359.1</v>
      </c>
      <c r="F368" s="19">
        <v>2.02</v>
      </c>
    </row>
    <row r="369" spans="1:6" x14ac:dyDescent="0.35">
      <c r="A369" s="18" t="s">
        <v>268</v>
      </c>
      <c r="B369" s="18" t="s">
        <v>271</v>
      </c>
      <c r="C369" s="19">
        <v>10029.375999999998</v>
      </c>
      <c r="D369" s="19">
        <v>10029.375999999998</v>
      </c>
      <c r="E369" s="19">
        <v>0</v>
      </c>
      <c r="F369" s="19">
        <v>0</v>
      </c>
    </row>
    <row r="370" spans="1:6" x14ac:dyDescent="0.35">
      <c r="A370" s="18" t="s">
        <v>268</v>
      </c>
      <c r="B370" s="18" t="s">
        <v>272</v>
      </c>
      <c r="C370" s="19">
        <v>5321.0923999999995</v>
      </c>
      <c r="D370" s="19">
        <v>5319.2923999999994</v>
      </c>
      <c r="E370" s="19">
        <v>0</v>
      </c>
      <c r="F370" s="19">
        <v>1.8</v>
      </c>
    </row>
    <row r="371" spans="1:6" ht="29" x14ac:dyDescent="0.35">
      <c r="A371" s="18" t="s">
        <v>268</v>
      </c>
      <c r="B371" s="18" t="s">
        <v>273</v>
      </c>
      <c r="C371" s="19">
        <v>5530.9792000000016</v>
      </c>
      <c r="D371" s="19">
        <v>5530.9792000000016</v>
      </c>
      <c r="E371" s="19">
        <v>0</v>
      </c>
      <c r="F371" s="19">
        <v>0</v>
      </c>
    </row>
    <row r="372" spans="1:6" x14ac:dyDescent="0.35">
      <c r="A372" s="18" t="s">
        <v>268</v>
      </c>
      <c r="B372" s="18" t="s">
        <v>274</v>
      </c>
      <c r="C372" s="19">
        <v>9770.195300000003</v>
      </c>
      <c r="D372" s="19">
        <v>9746.8753000000033</v>
      </c>
      <c r="E372" s="19">
        <v>0</v>
      </c>
      <c r="F372" s="19">
        <v>23.32</v>
      </c>
    </row>
    <row r="373" spans="1:6" x14ac:dyDescent="0.35">
      <c r="A373" s="18" t="s">
        <v>268</v>
      </c>
      <c r="B373" s="18" t="s">
        <v>275</v>
      </c>
      <c r="C373" s="19">
        <v>6059.3837999999996</v>
      </c>
      <c r="D373" s="19">
        <v>6059.3837999999996</v>
      </c>
      <c r="E373" s="19">
        <v>0</v>
      </c>
      <c r="F373" s="19">
        <v>0</v>
      </c>
    </row>
    <row r="374" spans="1:6" x14ac:dyDescent="0.35">
      <c r="A374" s="18" t="s">
        <v>268</v>
      </c>
      <c r="B374" s="18" t="s">
        <v>726</v>
      </c>
      <c r="C374" s="19">
        <v>2138.7038000000002</v>
      </c>
      <c r="D374" s="19">
        <v>2138.7038000000002</v>
      </c>
      <c r="E374" s="19">
        <v>0</v>
      </c>
      <c r="F374" s="19">
        <v>0</v>
      </c>
    </row>
    <row r="375" spans="1:6" x14ac:dyDescent="0.35">
      <c r="A375" s="18" t="s">
        <v>268</v>
      </c>
      <c r="B375" s="18" t="s">
        <v>276</v>
      </c>
      <c r="C375" s="19">
        <v>9234.4518000000007</v>
      </c>
      <c r="D375" s="19">
        <v>9234.4518000000007</v>
      </c>
      <c r="E375" s="19">
        <v>0</v>
      </c>
      <c r="F375" s="19">
        <v>0</v>
      </c>
    </row>
    <row r="376" spans="1:6" x14ac:dyDescent="0.35">
      <c r="A376" s="18" t="s">
        <v>268</v>
      </c>
      <c r="B376" s="18" t="s">
        <v>729</v>
      </c>
      <c r="C376" s="19">
        <v>2766.6890000000003</v>
      </c>
      <c r="D376" s="19">
        <v>2766.6890000000003</v>
      </c>
      <c r="E376" s="19">
        <v>0</v>
      </c>
      <c r="F376" s="19">
        <v>0</v>
      </c>
    </row>
    <row r="377" spans="1:6" x14ac:dyDescent="0.35">
      <c r="A377" s="18" t="s">
        <v>268</v>
      </c>
      <c r="B377" s="18" t="s">
        <v>277</v>
      </c>
      <c r="C377" s="19">
        <v>1981.4304000000002</v>
      </c>
      <c r="D377" s="19">
        <v>1981.4304000000002</v>
      </c>
      <c r="E377" s="19">
        <v>0</v>
      </c>
      <c r="F377" s="19">
        <v>0</v>
      </c>
    </row>
    <row r="378" spans="1:6" x14ac:dyDescent="0.35">
      <c r="A378" s="18" t="s">
        <v>268</v>
      </c>
      <c r="B378" s="18" t="s">
        <v>731</v>
      </c>
      <c r="C378" s="19">
        <v>3694.2961000000005</v>
      </c>
      <c r="D378" s="19">
        <v>3694.2961000000005</v>
      </c>
      <c r="E378" s="19">
        <v>0</v>
      </c>
      <c r="F378" s="19">
        <v>0</v>
      </c>
    </row>
    <row r="379" spans="1:6" x14ac:dyDescent="0.35">
      <c r="A379" s="18" t="s">
        <v>268</v>
      </c>
      <c r="B379" s="18" t="s">
        <v>278</v>
      </c>
      <c r="C379" s="19">
        <v>1706.4507999999998</v>
      </c>
      <c r="D379" s="19">
        <v>1705.1707999999999</v>
      </c>
      <c r="E379" s="19">
        <v>0</v>
      </c>
      <c r="F379" s="19">
        <v>1.28</v>
      </c>
    </row>
    <row r="380" spans="1:6" x14ac:dyDescent="0.35">
      <c r="A380" s="18" t="s">
        <v>268</v>
      </c>
      <c r="B380" s="18" t="s">
        <v>279</v>
      </c>
      <c r="C380" s="19">
        <v>8063.1284000000005</v>
      </c>
      <c r="D380" s="19">
        <v>8038.3784000000005</v>
      </c>
      <c r="E380" s="19">
        <v>24.75</v>
      </c>
      <c r="F380" s="19">
        <v>0</v>
      </c>
    </row>
    <row r="381" spans="1:6" x14ac:dyDescent="0.35">
      <c r="A381" s="18" t="s">
        <v>268</v>
      </c>
      <c r="B381" s="18" t="s">
        <v>737</v>
      </c>
      <c r="C381" s="19">
        <v>11995.651099999999</v>
      </c>
      <c r="D381" s="19">
        <v>11995.651099999999</v>
      </c>
      <c r="E381" s="19">
        <v>0</v>
      </c>
      <c r="F381" s="19">
        <v>0</v>
      </c>
    </row>
    <row r="382" spans="1:6" x14ac:dyDescent="0.35">
      <c r="A382" s="18" t="s">
        <v>268</v>
      </c>
      <c r="B382" s="18" t="s">
        <v>280</v>
      </c>
      <c r="C382" s="20"/>
      <c r="D382" s="20"/>
      <c r="E382" s="20"/>
      <c r="F382" s="20"/>
    </row>
    <row r="383" spans="1:6" x14ac:dyDescent="0.35">
      <c r="A383" s="18" t="s">
        <v>268</v>
      </c>
      <c r="B383" s="18" t="s">
        <v>744</v>
      </c>
      <c r="C383" s="19">
        <v>382.15649999999999</v>
      </c>
      <c r="D383" s="19">
        <v>382.15649999999999</v>
      </c>
      <c r="E383" s="19">
        <v>0</v>
      </c>
      <c r="F383" s="19">
        <v>0</v>
      </c>
    </row>
    <row r="384" spans="1:6" ht="29" x14ac:dyDescent="0.35">
      <c r="A384" s="18" t="s">
        <v>281</v>
      </c>
      <c r="B384" s="18" t="s">
        <v>914</v>
      </c>
      <c r="C384" s="19">
        <v>9856.8835999999992</v>
      </c>
      <c r="D384" s="19">
        <v>154.3236</v>
      </c>
      <c r="E384" s="19">
        <v>9322.56</v>
      </c>
      <c r="F384" s="19">
        <v>380</v>
      </c>
    </row>
    <row r="385" spans="1:6" ht="29" x14ac:dyDescent="0.35">
      <c r="A385" s="18" t="s">
        <v>281</v>
      </c>
      <c r="B385" s="18" t="s">
        <v>282</v>
      </c>
      <c r="C385" s="19">
        <v>503.6</v>
      </c>
      <c r="D385" s="19">
        <v>0</v>
      </c>
      <c r="E385" s="19">
        <v>0</v>
      </c>
      <c r="F385" s="19">
        <v>503.6</v>
      </c>
    </row>
    <row r="386" spans="1:6" ht="29" x14ac:dyDescent="0.35">
      <c r="A386" s="18" t="s">
        <v>281</v>
      </c>
      <c r="B386" s="18" t="s">
        <v>845</v>
      </c>
      <c r="C386" s="20"/>
      <c r="D386" s="20"/>
      <c r="E386" s="20"/>
      <c r="F386" s="20"/>
    </row>
    <row r="387" spans="1:6" ht="29" x14ac:dyDescent="0.35">
      <c r="A387" s="18" t="s">
        <v>281</v>
      </c>
      <c r="B387" s="18" t="s">
        <v>778</v>
      </c>
      <c r="C387" s="19">
        <v>16831.811999999998</v>
      </c>
      <c r="D387" s="19">
        <v>972.51199999999994</v>
      </c>
      <c r="E387" s="19">
        <v>15859.3</v>
      </c>
      <c r="F387" s="19">
        <v>0</v>
      </c>
    </row>
    <row r="388" spans="1:6" ht="29" x14ac:dyDescent="0.35">
      <c r="A388" s="18" t="s">
        <v>281</v>
      </c>
      <c r="B388" s="18" t="s">
        <v>915</v>
      </c>
      <c r="C388" s="20"/>
      <c r="D388" s="20"/>
      <c r="E388" s="20"/>
      <c r="F388" s="20"/>
    </row>
    <row r="389" spans="1:6" ht="29" x14ac:dyDescent="0.35">
      <c r="A389" s="18" t="s">
        <v>281</v>
      </c>
      <c r="B389" s="18" t="s">
        <v>283</v>
      </c>
      <c r="C389" s="19">
        <v>8684.2619999999988</v>
      </c>
      <c r="D389" s="19">
        <v>232.762</v>
      </c>
      <c r="E389" s="19">
        <v>8451.5</v>
      </c>
      <c r="F389" s="19">
        <v>0</v>
      </c>
    </row>
    <row r="390" spans="1:6" ht="29" x14ac:dyDescent="0.35">
      <c r="A390" s="18" t="s">
        <v>281</v>
      </c>
      <c r="B390" s="18" t="s">
        <v>284</v>
      </c>
      <c r="C390" s="19">
        <v>2364.7199000000001</v>
      </c>
      <c r="D390" s="19">
        <v>1503.1198999999999</v>
      </c>
      <c r="E390" s="19">
        <v>0</v>
      </c>
      <c r="F390" s="19">
        <v>861.59999999999991</v>
      </c>
    </row>
    <row r="391" spans="1:6" ht="29" x14ac:dyDescent="0.35">
      <c r="A391" s="18" t="s">
        <v>281</v>
      </c>
      <c r="B391" s="18" t="s">
        <v>285</v>
      </c>
      <c r="C391" s="19">
        <v>21.004800000000003</v>
      </c>
      <c r="D391" s="19">
        <v>21.004800000000003</v>
      </c>
      <c r="E391" s="19">
        <v>0</v>
      </c>
      <c r="F391" s="19">
        <v>0</v>
      </c>
    </row>
    <row r="392" spans="1:6" ht="29" x14ac:dyDescent="0.35">
      <c r="A392" s="18" t="s">
        <v>281</v>
      </c>
      <c r="B392" s="18" t="s">
        <v>286</v>
      </c>
      <c r="C392" s="19">
        <v>34819.062399999995</v>
      </c>
      <c r="D392" s="19">
        <v>4099.4823999999999</v>
      </c>
      <c r="E392" s="19">
        <v>28111.479999999996</v>
      </c>
      <c r="F392" s="19">
        <v>2608.1</v>
      </c>
    </row>
    <row r="393" spans="1:6" ht="29" x14ac:dyDescent="0.35">
      <c r="A393" s="18" t="s">
        <v>281</v>
      </c>
      <c r="B393" s="18" t="s">
        <v>846</v>
      </c>
      <c r="C393" s="20"/>
      <c r="D393" s="20"/>
      <c r="E393" s="20"/>
      <c r="F393" s="20"/>
    </row>
    <row r="394" spans="1:6" ht="29" x14ac:dyDescent="0.35">
      <c r="A394" s="18" t="s">
        <v>281</v>
      </c>
      <c r="B394" s="18" t="s">
        <v>287</v>
      </c>
      <c r="C394" s="19">
        <v>23665.07</v>
      </c>
      <c r="D394" s="19">
        <v>2435.1099999999997</v>
      </c>
      <c r="E394" s="19">
        <v>21229.96</v>
      </c>
      <c r="F394" s="19">
        <v>0</v>
      </c>
    </row>
    <row r="395" spans="1:6" ht="29" x14ac:dyDescent="0.35">
      <c r="A395" s="18" t="s">
        <v>281</v>
      </c>
      <c r="B395" s="18" t="s">
        <v>847</v>
      </c>
      <c r="C395" s="20"/>
      <c r="D395" s="20"/>
      <c r="E395" s="20"/>
      <c r="F395" s="20"/>
    </row>
    <row r="396" spans="1:6" ht="29" x14ac:dyDescent="0.35">
      <c r="A396" s="18" t="s">
        <v>281</v>
      </c>
      <c r="B396" s="18" t="s">
        <v>288</v>
      </c>
      <c r="C396" s="19">
        <v>21997.8298</v>
      </c>
      <c r="D396" s="19">
        <v>8065.7497999999996</v>
      </c>
      <c r="E396" s="19">
        <v>13512.079999999998</v>
      </c>
      <c r="F396" s="19">
        <v>420</v>
      </c>
    </row>
    <row r="397" spans="1:6" ht="29" x14ac:dyDescent="0.35">
      <c r="A397" s="18" t="s">
        <v>281</v>
      </c>
      <c r="B397" s="18" t="s">
        <v>289</v>
      </c>
      <c r="C397" s="19">
        <v>14000.825199999999</v>
      </c>
      <c r="D397" s="19">
        <v>635.78519999999992</v>
      </c>
      <c r="E397" s="19">
        <v>13006.24</v>
      </c>
      <c r="F397" s="19">
        <v>358.8</v>
      </c>
    </row>
    <row r="398" spans="1:6" ht="29" x14ac:dyDescent="0.35">
      <c r="A398" s="18" t="s">
        <v>281</v>
      </c>
      <c r="B398" s="18" t="s">
        <v>290</v>
      </c>
      <c r="C398" s="19">
        <v>43</v>
      </c>
      <c r="D398" s="19">
        <v>43</v>
      </c>
      <c r="E398" s="19">
        <v>0</v>
      </c>
      <c r="F398" s="19">
        <v>0</v>
      </c>
    </row>
    <row r="399" spans="1:6" ht="29" x14ac:dyDescent="0.35">
      <c r="A399" s="18" t="s">
        <v>281</v>
      </c>
      <c r="B399" s="18" t="s">
        <v>848</v>
      </c>
      <c r="C399" s="20"/>
      <c r="D399" s="20"/>
      <c r="E399" s="20"/>
      <c r="F399" s="20"/>
    </row>
    <row r="400" spans="1:6" ht="29" x14ac:dyDescent="0.35">
      <c r="A400" s="18" t="s">
        <v>281</v>
      </c>
      <c r="B400" s="18" t="s">
        <v>291</v>
      </c>
      <c r="C400" s="19">
        <v>650</v>
      </c>
      <c r="D400" s="19">
        <v>650</v>
      </c>
      <c r="E400" s="19">
        <v>0</v>
      </c>
      <c r="F400" s="19">
        <v>0</v>
      </c>
    </row>
    <row r="401" spans="1:6" ht="29" x14ac:dyDescent="0.35">
      <c r="A401" s="18" t="s">
        <v>281</v>
      </c>
      <c r="B401" s="18" t="s">
        <v>849</v>
      </c>
      <c r="C401" s="20"/>
      <c r="D401" s="20"/>
      <c r="E401" s="20"/>
      <c r="F401" s="20"/>
    </row>
    <row r="402" spans="1:6" ht="29" x14ac:dyDescent="0.35">
      <c r="A402" s="18" t="s">
        <v>281</v>
      </c>
      <c r="B402" s="18" t="s">
        <v>292</v>
      </c>
      <c r="C402" s="19">
        <v>1716</v>
      </c>
      <c r="D402" s="19">
        <v>0</v>
      </c>
      <c r="E402" s="19">
        <v>1716</v>
      </c>
      <c r="F402" s="19">
        <v>0</v>
      </c>
    </row>
    <row r="403" spans="1:6" ht="29" x14ac:dyDescent="0.35">
      <c r="A403" s="18" t="s">
        <v>281</v>
      </c>
      <c r="B403" s="18" t="s">
        <v>293</v>
      </c>
      <c r="C403" s="19">
        <v>38.722000000000001</v>
      </c>
      <c r="D403" s="19">
        <v>38.722000000000001</v>
      </c>
      <c r="E403" s="19">
        <v>0</v>
      </c>
      <c r="F403" s="19">
        <v>0</v>
      </c>
    </row>
    <row r="404" spans="1:6" ht="29" x14ac:dyDescent="0.35">
      <c r="A404" s="18" t="s">
        <v>281</v>
      </c>
      <c r="B404" s="18" t="s">
        <v>294</v>
      </c>
      <c r="C404" s="19">
        <v>3437.0617999999999</v>
      </c>
      <c r="D404" s="19">
        <v>137.06180000000001</v>
      </c>
      <c r="E404" s="19">
        <v>3300</v>
      </c>
      <c r="F404" s="19">
        <v>0</v>
      </c>
    </row>
    <row r="405" spans="1:6" ht="29" x14ac:dyDescent="0.35">
      <c r="A405" s="18" t="s">
        <v>281</v>
      </c>
      <c r="B405" s="18" t="s">
        <v>779</v>
      </c>
      <c r="C405" s="19">
        <v>16526.872399999997</v>
      </c>
      <c r="D405" s="19">
        <v>663.07240000000002</v>
      </c>
      <c r="E405" s="19">
        <v>15463.8</v>
      </c>
      <c r="F405" s="19">
        <v>400</v>
      </c>
    </row>
    <row r="406" spans="1:6" x14ac:dyDescent="0.35">
      <c r="A406" s="18" t="s">
        <v>295</v>
      </c>
      <c r="B406" s="18" t="s">
        <v>296</v>
      </c>
      <c r="C406" s="19">
        <v>559.91999999999996</v>
      </c>
      <c r="D406" s="19">
        <v>559.91999999999996</v>
      </c>
      <c r="E406" s="19">
        <v>0</v>
      </c>
      <c r="F406" s="19">
        <v>0</v>
      </c>
    </row>
    <row r="407" spans="1:6" x14ac:dyDescent="0.35">
      <c r="A407" s="18" t="s">
        <v>295</v>
      </c>
      <c r="B407" s="18" t="s">
        <v>850</v>
      </c>
      <c r="C407" s="20"/>
      <c r="D407" s="20"/>
      <c r="E407" s="20"/>
      <c r="F407" s="20"/>
    </row>
    <row r="408" spans="1:6" x14ac:dyDescent="0.35">
      <c r="A408" s="18" t="s">
        <v>295</v>
      </c>
      <c r="B408" s="18" t="s">
        <v>297</v>
      </c>
      <c r="C408" s="19">
        <v>125.96400000000001</v>
      </c>
      <c r="D408" s="19">
        <v>125.96400000000001</v>
      </c>
      <c r="E408" s="19">
        <v>0</v>
      </c>
      <c r="F408" s="19">
        <v>0</v>
      </c>
    </row>
    <row r="409" spans="1:6" x14ac:dyDescent="0.35">
      <c r="A409" s="18" t="s">
        <v>295</v>
      </c>
      <c r="B409" s="18" t="s">
        <v>298</v>
      </c>
      <c r="C409" s="19">
        <v>653.79000000000008</v>
      </c>
      <c r="D409" s="19">
        <v>653.79000000000008</v>
      </c>
      <c r="E409" s="19">
        <v>0</v>
      </c>
      <c r="F409" s="19">
        <v>0</v>
      </c>
    </row>
    <row r="410" spans="1:6" x14ac:dyDescent="0.35">
      <c r="A410" s="18" t="s">
        <v>295</v>
      </c>
      <c r="B410" s="18" t="s">
        <v>299</v>
      </c>
      <c r="C410" s="19">
        <v>575.75319999999999</v>
      </c>
      <c r="D410" s="19">
        <v>572.55319999999995</v>
      </c>
      <c r="E410" s="19">
        <v>0</v>
      </c>
      <c r="F410" s="19">
        <v>3.2</v>
      </c>
    </row>
    <row r="411" spans="1:6" x14ac:dyDescent="0.35">
      <c r="A411" s="18" t="s">
        <v>295</v>
      </c>
      <c r="B411" s="18" t="s">
        <v>780</v>
      </c>
      <c r="C411" s="19">
        <v>2084.5637999999999</v>
      </c>
      <c r="D411" s="19">
        <v>2044.5637999999999</v>
      </c>
      <c r="E411" s="19">
        <v>0</v>
      </c>
      <c r="F411" s="19">
        <v>40</v>
      </c>
    </row>
    <row r="412" spans="1:6" x14ac:dyDescent="0.35">
      <c r="A412" s="18" t="s">
        <v>300</v>
      </c>
      <c r="B412" s="18" t="s">
        <v>781</v>
      </c>
      <c r="C412" s="19">
        <v>10643.52</v>
      </c>
      <c r="D412" s="19">
        <v>2693</v>
      </c>
      <c r="E412" s="19">
        <v>5782.32</v>
      </c>
      <c r="F412" s="19">
        <v>2168.1999999999998</v>
      </c>
    </row>
    <row r="413" spans="1:6" x14ac:dyDescent="0.35">
      <c r="A413" s="18" t="s">
        <v>300</v>
      </c>
      <c r="B413" s="18" t="s">
        <v>301</v>
      </c>
      <c r="C413" s="19">
        <v>22374.401100000003</v>
      </c>
      <c r="D413" s="19">
        <v>1866.6110999999996</v>
      </c>
      <c r="E413" s="19">
        <v>19020.489999999998</v>
      </c>
      <c r="F413" s="19">
        <v>1487.3</v>
      </c>
    </row>
    <row r="414" spans="1:6" x14ac:dyDescent="0.35">
      <c r="A414" s="18" t="s">
        <v>300</v>
      </c>
      <c r="B414" s="18" t="s">
        <v>302</v>
      </c>
      <c r="C414" s="19">
        <v>214437.6692</v>
      </c>
      <c r="D414" s="19">
        <v>9243.8291999999983</v>
      </c>
      <c r="E414" s="19">
        <v>192094.34</v>
      </c>
      <c r="F414" s="19">
        <v>13099.5</v>
      </c>
    </row>
    <row r="415" spans="1:6" x14ac:dyDescent="0.35">
      <c r="A415" s="18" t="s">
        <v>300</v>
      </c>
      <c r="B415" s="18" t="s">
        <v>303</v>
      </c>
      <c r="C415" s="19">
        <v>10566.599999999999</v>
      </c>
      <c r="D415" s="19">
        <v>1143.95</v>
      </c>
      <c r="E415" s="19">
        <v>6157.8499999999995</v>
      </c>
      <c r="F415" s="19">
        <v>3264.8</v>
      </c>
    </row>
    <row r="416" spans="1:6" x14ac:dyDescent="0.35">
      <c r="A416" s="18" t="s">
        <v>300</v>
      </c>
      <c r="B416" s="18" t="s">
        <v>304</v>
      </c>
      <c r="C416" s="19">
        <v>94995.745699999999</v>
      </c>
      <c r="D416" s="19">
        <v>5776.5496999999987</v>
      </c>
      <c r="E416" s="19">
        <v>85327.549999999988</v>
      </c>
      <c r="F416" s="19">
        <v>3891.6460000000002</v>
      </c>
    </row>
    <row r="417" spans="1:6" x14ac:dyDescent="0.35">
      <c r="A417" s="18" t="s">
        <v>300</v>
      </c>
      <c r="B417" s="18" t="s">
        <v>305</v>
      </c>
      <c r="C417" s="19">
        <v>8122.6509999999998</v>
      </c>
      <c r="D417" s="19">
        <v>261.351</v>
      </c>
      <c r="E417" s="19">
        <v>7211.2999999999993</v>
      </c>
      <c r="F417" s="19">
        <v>650</v>
      </c>
    </row>
    <row r="418" spans="1:6" x14ac:dyDescent="0.35">
      <c r="A418" s="18" t="s">
        <v>300</v>
      </c>
      <c r="B418" s="18" t="s">
        <v>306</v>
      </c>
      <c r="C418" s="19">
        <v>33064.885200000004</v>
      </c>
      <c r="D418" s="19">
        <v>2792.0652</v>
      </c>
      <c r="E418" s="19">
        <v>19765.78</v>
      </c>
      <c r="F418" s="19">
        <v>10507.04</v>
      </c>
    </row>
    <row r="419" spans="1:6" ht="29" x14ac:dyDescent="0.35">
      <c r="A419" s="18" t="s">
        <v>300</v>
      </c>
      <c r="B419" s="18" t="s">
        <v>782</v>
      </c>
      <c r="C419" s="19">
        <v>3675.2560000000003</v>
      </c>
      <c r="D419" s="19">
        <v>539.01599999999996</v>
      </c>
      <c r="E419" s="19">
        <v>2766.2400000000002</v>
      </c>
      <c r="F419" s="19">
        <v>370</v>
      </c>
    </row>
    <row r="420" spans="1:6" x14ac:dyDescent="0.35">
      <c r="A420" s="18" t="s">
        <v>300</v>
      </c>
      <c r="B420" s="18" t="s">
        <v>307</v>
      </c>
      <c r="C420" s="19">
        <v>1633.345</v>
      </c>
      <c r="D420" s="19">
        <v>148.345</v>
      </c>
      <c r="E420" s="19">
        <v>1485</v>
      </c>
      <c r="F420" s="19">
        <v>0</v>
      </c>
    </row>
    <row r="421" spans="1:6" x14ac:dyDescent="0.35">
      <c r="A421" s="18" t="s">
        <v>300</v>
      </c>
      <c r="B421" s="18" t="s">
        <v>308</v>
      </c>
      <c r="C421" s="19">
        <v>27202.855</v>
      </c>
      <c r="D421" s="19">
        <v>4017.8649999999998</v>
      </c>
      <c r="E421" s="19">
        <v>21866.59</v>
      </c>
      <c r="F421" s="19">
        <v>1318.4</v>
      </c>
    </row>
    <row r="422" spans="1:6" x14ac:dyDescent="0.35">
      <c r="A422" s="18" t="s">
        <v>300</v>
      </c>
      <c r="B422" s="18" t="s">
        <v>309</v>
      </c>
      <c r="C422" s="19">
        <v>16797.052800000001</v>
      </c>
      <c r="D422" s="19">
        <v>0</v>
      </c>
      <c r="E422" s="19">
        <v>15840</v>
      </c>
      <c r="F422" s="19">
        <v>957.05279999999993</v>
      </c>
    </row>
    <row r="423" spans="1:6" x14ac:dyDescent="0.35">
      <c r="A423" s="18" t="s">
        <v>300</v>
      </c>
      <c r="B423" s="18" t="s">
        <v>310</v>
      </c>
      <c r="C423" s="19">
        <v>11</v>
      </c>
      <c r="D423" s="19">
        <v>11</v>
      </c>
      <c r="E423" s="19">
        <v>0</v>
      </c>
      <c r="F423" s="19">
        <v>0</v>
      </c>
    </row>
    <row r="424" spans="1:6" x14ac:dyDescent="0.35">
      <c r="A424" s="18" t="s">
        <v>300</v>
      </c>
      <c r="B424" s="18" t="s">
        <v>311</v>
      </c>
      <c r="C424" s="19">
        <v>63216.012000000002</v>
      </c>
      <c r="D424" s="19">
        <v>4310.942</v>
      </c>
      <c r="E424" s="19">
        <v>56405.07</v>
      </c>
      <c r="F424" s="19">
        <v>2500</v>
      </c>
    </row>
    <row r="425" spans="1:6" ht="29" x14ac:dyDescent="0.35">
      <c r="A425" s="18" t="s">
        <v>300</v>
      </c>
      <c r="B425" s="18" t="s">
        <v>312</v>
      </c>
      <c r="C425" s="19">
        <v>15021.099999999999</v>
      </c>
      <c r="D425" s="19">
        <v>7166.1</v>
      </c>
      <c r="E425" s="19">
        <v>7425</v>
      </c>
      <c r="F425" s="19">
        <v>430</v>
      </c>
    </row>
    <row r="426" spans="1:6" x14ac:dyDescent="0.35">
      <c r="A426" s="18" t="s">
        <v>300</v>
      </c>
      <c r="B426" s="18" t="s">
        <v>313</v>
      </c>
      <c r="C426" s="19">
        <v>53158.467400000009</v>
      </c>
      <c r="D426" s="19">
        <v>50365.467400000009</v>
      </c>
      <c r="E426" s="19">
        <v>0</v>
      </c>
      <c r="F426" s="19">
        <v>2793</v>
      </c>
    </row>
    <row r="427" spans="1:6" x14ac:dyDescent="0.35">
      <c r="A427" s="18" t="s">
        <v>300</v>
      </c>
      <c r="B427" s="18" t="s">
        <v>314</v>
      </c>
      <c r="C427" s="19">
        <v>212836.54040000006</v>
      </c>
      <c r="D427" s="19">
        <v>6840.0104000000001</v>
      </c>
      <c r="E427" s="19">
        <v>184725.46000000005</v>
      </c>
      <c r="F427" s="19">
        <v>21271.07</v>
      </c>
    </row>
    <row r="428" spans="1:6" x14ac:dyDescent="0.35">
      <c r="A428" s="18" t="s">
        <v>300</v>
      </c>
      <c r="B428" s="18" t="s">
        <v>315</v>
      </c>
      <c r="C428" s="19">
        <v>18532.689999999999</v>
      </c>
      <c r="D428" s="19">
        <v>644.24</v>
      </c>
      <c r="E428" s="19">
        <v>15922.5</v>
      </c>
      <c r="F428" s="19">
        <v>1965.95</v>
      </c>
    </row>
    <row r="429" spans="1:6" x14ac:dyDescent="0.35">
      <c r="A429" s="18" t="s">
        <v>300</v>
      </c>
      <c r="B429" s="18" t="s">
        <v>783</v>
      </c>
      <c r="C429" s="19">
        <v>1466.3000000000002</v>
      </c>
      <c r="D429" s="19">
        <v>0</v>
      </c>
      <c r="E429" s="19">
        <v>1237.5</v>
      </c>
      <c r="F429" s="19">
        <v>228.8</v>
      </c>
    </row>
    <row r="430" spans="1:6" x14ac:dyDescent="0.35">
      <c r="A430" s="18" t="s">
        <v>300</v>
      </c>
      <c r="B430" s="18" t="s">
        <v>916</v>
      </c>
      <c r="C430" s="19">
        <v>61421.465800000005</v>
      </c>
      <c r="D430" s="19">
        <v>9623.5558000000001</v>
      </c>
      <c r="E430" s="19">
        <v>50426.84</v>
      </c>
      <c r="F430" s="19">
        <v>1371.07</v>
      </c>
    </row>
    <row r="431" spans="1:6" x14ac:dyDescent="0.35">
      <c r="A431" s="18" t="s">
        <v>300</v>
      </c>
      <c r="B431" s="18" t="s">
        <v>917</v>
      </c>
      <c r="C431" s="19">
        <v>27021.334500000001</v>
      </c>
      <c r="D431" s="19">
        <v>10630.6945</v>
      </c>
      <c r="E431" s="19">
        <v>15048.72</v>
      </c>
      <c r="F431" s="19">
        <v>1341.92</v>
      </c>
    </row>
    <row r="432" spans="1:6" x14ac:dyDescent="0.35">
      <c r="A432" s="18" t="s">
        <v>300</v>
      </c>
      <c r="B432" s="18" t="s">
        <v>784</v>
      </c>
      <c r="C432" s="19">
        <v>8616.2799999999988</v>
      </c>
      <c r="D432" s="19">
        <v>0</v>
      </c>
      <c r="E432" s="19">
        <v>8616.2799999999988</v>
      </c>
      <c r="F432" s="19">
        <v>0</v>
      </c>
    </row>
    <row r="433" spans="1:6" x14ac:dyDescent="0.35">
      <c r="A433" s="18" t="s">
        <v>300</v>
      </c>
      <c r="B433" s="18" t="s">
        <v>316</v>
      </c>
      <c r="C433" s="19">
        <v>3976.4</v>
      </c>
      <c r="D433" s="19">
        <v>1040</v>
      </c>
      <c r="E433" s="19">
        <v>1072.5</v>
      </c>
      <c r="F433" s="19">
        <v>1863.9</v>
      </c>
    </row>
    <row r="434" spans="1:6" x14ac:dyDescent="0.35">
      <c r="A434" s="18" t="s">
        <v>300</v>
      </c>
      <c r="B434" s="18" t="s">
        <v>317</v>
      </c>
      <c r="C434" s="19">
        <v>3305.2503000000002</v>
      </c>
      <c r="D434" s="19">
        <v>65.75030000000001</v>
      </c>
      <c r="E434" s="19">
        <v>2755.5</v>
      </c>
      <c r="F434" s="19">
        <v>484</v>
      </c>
    </row>
    <row r="435" spans="1:6" x14ac:dyDescent="0.35">
      <c r="A435" s="18" t="s">
        <v>300</v>
      </c>
      <c r="B435" s="18" t="s">
        <v>318</v>
      </c>
      <c r="C435" s="19">
        <v>1061.17</v>
      </c>
      <c r="D435" s="19">
        <v>112.17</v>
      </c>
      <c r="E435" s="19">
        <v>759</v>
      </c>
      <c r="F435" s="19">
        <v>190</v>
      </c>
    </row>
    <row r="436" spans="1:6" x14ac:dyDescent="0.35">
      <c r="A436" s="18" t="s">
        <v>319</v>
      </c>
      <c r="B436" s="18" t="s">
        <v>320</v>
      </c>
      <c r="C436" s="19">
        <v>2512.8068999999996</v>
      </c>
      <c r="D436" s="19">
        <v>650.80690000000004</v>
      </c>
      <c r="E436" s="19">
        <v>1386</v>
      </c>
      <c r="F436" s="19">
        <v>476</v>
      </c>
    </row>
    <row r="437" spans="1:6" x14ac:dyDescent="0.35">
      <c r="A437" s="18" t="s">
        <v>319</v>
      </c>
      <c r="B437" s="18" t="s">
        <v>714</v>
      </c>
      <c r="C437" s="19">
        <v>45.490500000000004</v>
      </c>
      <c r="D437" s="19">
        <v>45.490500000000004</v>
      </c>
      <c r="E437" s="19">
        <v>0</v>
      </c>
      <c r="F437" s="19">
        <v>0</v>
      </c>
    </row>
    <row r="438" spans="1:6" x14ac:dyDescent="0.35">
      <c r="A438" s="18" t="s">
        <v>319</v>
      </c>
      <c r="B438" s="18" t="s">
        <v>321</v>
      </c>
      <c r="C438" s="19">
        <v>11398.136700000001</v>
      </c>
      <c r="D438" s="19">
        <v>1123.3167000000001</v>
      </c>
      <c r="E438" s="19">
        <v>9304.82</v>
      </c>
      <c r="F438" s="19">
        <v>970</v>
      </c>
    </row>
    <row r="439" spans="1:6" ht="29" x14ac:dyDescent="0.35">
      <c r="A439" s="18" t="s">
        <v>319</v>
      </c>
      <c r="B439" s="18" t="s">
        <v>322</v>
      </c>
      <c r="C439" s="20"/>
      <c r="D439" s="20"/>
      <c r="E439" s="20"/>
      <c r="F439" s="20"/>
    </row>
    <row r="440" spans="1:6" x14ac:dyDescent="0.35">
      <c r="A440" s="18" t="s">
        <v>319</v>
      </c>
      <c r="B440" s="18" t="s">
        <v>918</v>
      </c>
      <c r="C440" s="19">
        <v>24619.580999999995</v>
      </c>
      <c r="D440" s="19">
        <v>1413.3310000000004</v>
      </c>
      <c r="E440" s="19">
        <v>12351.21</v>
      </c>
      <c r="F440" s="19">
        <v>10855.04</v>
      </c>
    </row>
    <row r="441" spans="1:6" x14ac:dyDescent="0.35">
      <c r="A441" s="18" t="s">
        <v>319</v>
      </c>
      <c r="B441" s="18" t="s">
        <v>323</v>
      </c>
      <c r="C441" s="19">
        <v>11443.380800000001</v>
      </c>
      <c r="D441" s="19">
        <v>5096.7208000000001</v>
      </c>
      <c r="E441" s="19">
        <v>6173.8600000000006</v>
      </c>
      <c r="F441" s="19">
        <v>172.8</v>
      </c>
    </row>
    <row r="442" spans="1:6" x14ac:dyDescent="0.35">
      <c r="A442" s="18" t="s">
        <v>319</v>
      </c>
      <c r="B442" s="18" t="s">
        <v>324</v>
      </c>
      <c r="C442" s="19">
        <v>38245.4185</v>
      </c>
      <c r="D442" s="19">
        <v>4290.1285000000025</v>
      </c>
      <c r="E442" s="19">
        <v>33176.49</v>
      </c>
      <c r="F442" s="19">
        <v>778.80000000000007</v>
      </c>
    </row>
    <row r="443" spans="1:6" x14ac:dyDescent="0.35">
      <c r="A443" s="18" t="s">
        <v>319</v>
      </c>
      <c r="B443" s="18" t="s">
        <v>325</v>
      </c>
      <c r="C443" s="19">
        <v>8884.2564000000002</v>
      </c>
      <c r="D443" s="19">
        <v>7737.7564000000011</v>
      </c>
      <c r="E443" s="19">
        <v>1138.5</v>
      </c>
      <c r="F443" s="19">
        <v>8</v>
      </c>
    </row>
    <row r="444" spans="1:6" ht="29" x14ac:dyDescent="0.35">
      <c r="A444" s="18" t="s">
        <v>319</v>
      </c>
      <c r="B444" s="18" t="s">
        <v>326</v>
      </c>
      <c r="C444" s="19">
        <v>12743.874599999999</v>
      </c>
      <c r="D444" s="19">
        <v>2111.8746000000001</v>
      </c>
      <c r="E444" s="19">
        <v>10032</v>
      </c>
      <c r="F444" s="19">
        <v>600</v>
      </c>
    </row>
    <row r="445" spans="1:6" x14ac:dyDescent="0.35">
      <c r="A445" s="18" t="s">
        <v>319</v>
      </c>
      <c r="B445" s="18" t="s">
        <v>327</v>
      </c>
      <c r="C445" s="19">
        <v>6477.8125999999984</v>
      </c>
      <c r="D445" s="19">
        <v>4748.6125999999995</v>
      </c>
      <c r="E445" s="19">
        <v>1729.1999999999998</v>
      </c>
      <c r="F445" s="19">
        <v>0</v>
      </c>
    </row>
    <row r="446" spans="1:6" x14ac:dyDescent="0.35">
      <c r="A446" s="18" t="s">
        <v>319</v>
      </c>
      <c r="B446" s="18" t="s">
        <v>328</v>
      </c>
      <c r="C446" s="19">
        <v>3214.6511999999993</v>
      </c>
      <c r="D446" s="19">
        <v>1814.4112</v>
      </c>
      <c r="E446" s="19">
        <v>1306.8</v>
      </c>
      <c r="F446" s="19">
        <v>93.44</v>
      </c>
    </row>
    <row r="447" spans="1:6" x14ac:dyDescent="0.35">
      <c r="A447" s="18" t="s">
        <v>319</v>
      </c>
      <c r="B447" s="18" t="s">
        <v>329</v>
      </c>
      <c r="C447" s="19">
        <v>3911.43</v>
      </c>
      <c r="D447" s="19">
        <v>611.43000000000006</v>
      </c>
      <c r="E447" s="19">
        <v>2640</v>
      </c>
      <c r="F447" s="19">
        <v>660</v>
      </c>
    </row>
    <row r="448" spans="1:6" ht="29" x14ac:dyDescent="0.35">
      <c r="A448" s="18" t="s">
        <v>319</v>
      </c>
      <c r="B448" s="18" t="s">
        <v>330</v>
      </c>
      <c r="C448" s="19">
        <v>11243.8284</v>
      </c>
      <c r="D448" s="19">
        <v>2197.8884000000003</v>
      </c>
      <c r="E448" s="19">
        <v>9013.94</v>
      </c>
      <c r="F448" s="19">
        <v>32</v>
      </c>
    </row>
    <row r="449" spans="1:6" ht="29" x14ac:dyDescent="0.35">
      <c r="A449" s="18" t="s">
        <v>319</v>
      </c>
      <c r="B449" s="18" t="s">
        <v>331</v>
      </c>
      <c r="C449" s="19">
        <v>1822.2075999999997</v>
      </c>
      <c r="D449" s="19">
        <v>1614.0475999999999</v>
      </c>
      <c r="E449" s="19">
        <v>0</v>
      </c>
      <c r="F449" s="19">
        <v>208.16</v>
      </c>
    </row>
    <row r="450" spans="1:6" x14ac:dyDescent="0.35">
      <c r="A450" s="18" t="s">
        <v>319</v>
      </c>
      <c r="B450" s="18" t="s">
        <v>332</v>
      </c>
      <c r="C450" s="19">
        <v>11228.642099999999</v>
      </c>
      <c r="D450" s="19">
        <v>2533.0421000000001</v>
      </c>
      <c r="E450" s="19">
        <v>7275.5999999999995</v>
      </c>
      <c r="F450" s="19">
        <v>1420</v>
      </c>
    </row>
    <row r="451" spans="1:6" x14ac:dyDescent="0.35">
      <c r="A451" s="18" t="s">
        <v>319</v>
      </c>
      <c r="B451" s="18" t="s">
        <v>333</v>
      </c>
      <c r="C451" s="19">
        <v>10219.931699999999</v>
      </c>
      <c r="D451" s="19">
        <v>400.7817</v>
      </c>
      <c r="E451" s="19">
        <v>9819.15</v>
      </c>
      <c r="F451" s="19">
        <v>0</v>
      </c>
    </row>
    <row r="452" spans="1:6" x14ac:dyDescent="0.35">
      <c r="A452" s="18" t="s">
        <v>319</v>
      </c>
      <c r="B452" s="18" t="s">
        <v>334</v>
      </c>
      <c r="C452" s="19">
        <v>23227.815900000001</v>
      </c>
      <c r="D452" s="19">
        <v>15117.435900000002</v>
      </c>
      <c r="E452" s="19">
        <v>7753.3799999999992</v>
      </c>
      <c r="F452" s="19">
        <v>357</v>
      </c>
    </row>
    <row r="453" spans="1:6" x14ac:dyDescent="0.35">
      <c r="A453" s="18" t="s">
        <v>319</v>
      </c>
      <c r="B453" s="18" t="s">
        <v>335</v>
      </c>
      <c r="C453" s="19">
        <v>65562.4905</v>
      </c>
      <c r="D453" s="19">
        <v>37331.3105</v>
      </c>
      <c r="E453" s="19">
        <v>28060.18</v>
      </c>
      <c r="F453" s="19">
        <v>171</v>
      </c>
    </row>
    <row r="454" spans="1:6" x14ac:dyDescent="0.35">
      <c r="A454" s="18" t="s">
        <v>319</v>
      </c>
      <c r="B454" s="18" t="s">
        <v>743</v>
      </c>
      <c r="C454" s="19">
        <v>9155.8054999999986</v>
      </c>
      <c r="D454" s="19">
        <v>256.60550000000001</v>
      </c>
      <c r="E454" s="19">
        <v>7975.2</v>
      </c>
      <c r="F454" s="19">
        <v>924</v>
      </c>
    </row>
    <row r="455" spans="1:6" x14ac:dyDescent="0.35">
      <c r="A455" s="18" t="s">
        <v>319</v>
      </c>
      <c r="B455" s="18" t="s">
        <v>336</v>
      </c>
      <c r="C455" s="19">
        <v>18467.152600000001</v>
      </c>
      <c r="D455" s="19">
        <v>15251.322599999998</v>
      </c>
      <c r="E455" s="19">
        <v>3215.83</v>
      </c>
      <c r="F455" s="19">
        <v>0</v>
      </c>
    </row>
    <row r="456" spans="1:6" x14ac:dyDescent="0.35">
      <c r="A456" s="18" t="s">
        <v>319</v>
      </c>
      <c r="B456" s="18" t="s">
        <v>337</v>
      </c>
      <c r="C456" s="19">
        <v>114357.6349</v>
      </c>
      <c r="D456" s="19">
        <v>82954.754900000014</v>
      </c>
      <c r="E456" s="19">
        <v>30663.159999999996</v>
      </c>
      <c r="F456" s="19">
        <v>739.72</v>
      </c>
    </row>
    <row r="457" spans="1:6" x14ac:dyDescent="0.35">
      <c r="A457" s="18" t="s">
        <v>338</v>
      </c>
      <c r="B457" s="18" t="s">
        <v>339</v>
      </c>
      <c r="C457" s="19">
        <v>27674.54</v>
      </c>
      <c r="D457" s="19">
        <v>17666.39</v>
      </c>
      <c r="E457" s="19">
        <v>10008.15</v>
      </c>
      <c r="F457" s="19">
        <v>0</v>
      </c>
    </row>
    <row r="458" spans="1:6" x14ac:dyDescent="0.35">
      <c r="A458" s="18" t="s">
        <v>338</v>
      </c>
      <c r="B458" s="18" t="s">
        <v>919</v>
      </c>
      <c r="C458" s="19">
        <v>13939.5532</v>
      </c>
      <c r="D458" s="19">
        <v>10254.3532</v>
      </c>
      <c r="E458" s="19">
        <v>3118</v>
      </c>
      <c r="F458" s="19">
        <v>567.20000000000005</v>
      </c>
    </row>
    <row r="459" spans="1:6" x14ac:dyDescent="0.35">
      <c r="A459" s="18" t="s">
        <v>338</v>
      </c>
      <c r="B459" s="18" t="s">
        <v>340</v>
      </c>
      <c r="C459" s="19">
        <v>1940.28</v>
      </c>
      <c r="D459" s="19">
        <v>40.28</v>
      </c>
      <c r="E459" s="19">
        <v>1650</v>
      </c>
      <c r="F459" s="19">
        <v>250</v>
      </c>
    </row>
    <row r="460" spans="1:6" x14ac:dyDescent="0.35">
      <c r="A460" s="18" t="s">
        <v>338</v>
      </c>
      <c r="B460" s="18" t="s">
        <v>341</v>
      </c>
      <c r="C460" s="19">
        <v>32982.54</v>
      </c>
      <c r="D460" s="19">
        <v>23357.22</v>
      </c>
      <c r="E460" s="19">
        <v>9625.32</v>
      </c>
      <c r="F460" s="19">
        <v>0</v>
      </c>
    </row>
    <row r="461" spans="1:6" x14ac:dyDescent="0.35">
      <c r="A461" s="18" t="s">
        <v>338</v>
      </c>
      <c r="B461" s="18" t="s">
        <v>342</v>
      </c>
      <c r="C461" s="19">
        <v>7119.7452000000003</v>
      </c>
      <c r="D461" s="19">
        <v>3771.0952000000002</v>
      </c>
      <c r="E461" s="19">
        <v>3286.25</v>
      </c>
      <c r="F461" s="19">
        <v>62.4</v>
      </c>
    </row>
    <row r="462" spans="1:6" x14ac:dyDescent="0.35">
      <c r="A462" s="18" t="s">
        <v>338</v>
      </c>
      <c r="B462" s="18" t="s">
        <v>920</v>
      </c>
      <c r="C462" s="19">
        <v>85586.232199999984</v>
      </c>
      <c r="D462" s="19">
        <v>57230.812200000008</v>
      </c>
      <c r="E462" s="19">
        <v>28355.419999999995</v>
      </c>
      <c r="F462" s="19">
        <v>0</v>
      </c>
    </row>
    <row r="463" spans="1:6" x14ac:dyDescent="0.35">
      <c r="A463" s="18" t="s">
        <v>338</v>
      </c>
      <c r="B463" s="18" t="s">
        <v>921</v>
      </c>
      <c r="C463" s="19">
        <v>1741.4</v>
      </c>
      <c r="D463" s="19">
        <v>619.4</v>
      </c>
      <c r="E463" s="19">
        <v>1122</v>
      </c>
      <c r="F463" s="19">
        <v>0</v>
      </c>
    </row>
    <row r="464" spans="1:6" x14ac:dyDescent="0.35">
      <c r="A464" s="18" t="s">
        <v>338</v>
      </c>
      <c r="B464" s="18" t="s">
        <v>922</v>
      </c>
      <c r="C464" s="19">
        <v>5582.65</v>
      </c>
      <c r="D464" s="19">
        <v>14</v>
      </c>
      <c r="E464" s="19">
        <v>5248.65</v>
      </c>
      <c r="F464" s="19">
        <v>320</v>
      </c>
    </row>
    <row r="465" spans="1:6" x14ac:dyDescent="0.35">
      <c r="A465" s="18" t="s">
        <v>338</v>
      </c>
      <c r="B465" s="18" t="s">
        <v>923</v>
      </c>
      <c r="C465" s="19">
        <v>4266.7220000000007</v>
      </c>
      <c r="D465" s="19">
        <v>1890.172</v>
      </c>
      <c r="E465" s="19">
        <v>2156.5500000000002</v>
      </c>
      <c r="F465" s="19">
        <v>220</v>
      </c>
    </row>
    <row r="466" spans="1:6" x14ac:dyDescent="0.35">
      <c r="A466" s="18" t="s">
        <v>338</v>
      </c>
      <c r="B466" s="18" t="s">
        <v>343</v>
      </c>
      <c r="C466" s="19">
        <v>6153.48</v>
      </c>
      <c r="D466" s="19">
        <v>4764</v>
      </c>
      <c r="E466" s="19">
        <v>1276.48</v>
      </c>
      <c r="F466" s="19">
        <v>113</v>
      </c>
    </row>
    <row r="467" spans="1:6" x14ac:dyDescent="0.35">
      <c r="A467" s="18" t="s">
        <v>338</v>
      </c>
      <c r="B467" s="18" t="s">
        <v>344</v>
      </c>
      <c r="C467" s="19">
        <v>7267.5337999999992</v>
      </c>
      <c r="D467" s="19">
        <v>3536.5337999999997</v>
      </c>
      <c r="E467" s="19">
        <v>3731</v>
      </c>
      <c r="F467" s="19">
        <v>0</v>
      </c>
    </row>
    <row r="468" spans="1:6" x14ac:dyDescent="0.35">
      <c r="A468" s="18" t="s">
        <v>338</v>
      </c>
      <c r="B468" s="18" t="s">
        <v>924</v>
      </c>
      <c r="C468" s="19">
        <v>1376.64</v>
      </c>
      <c r="D468" s="19">
        <v>1376.64</v>
      </c>
      <c r="E468" s="19">
        <v>0</v>
      </c>
      <c r="F468" s="19">
        <v>0</v>
      </c>
    </row>
    <row r="469" spans="1:6" x14ac:dyDescent="0.35">
      <c r="A469" s="18" t="s">
        <v>338</v>
      </c>
      <c r="B469" s="18" t="s">
        <v>345</v>
      </c>
      <c r="C469" s="19">
        <v>54664.671699999999</v>
      </c>
      <c r="D469" s="19">
        <v>24780.051700000004</v>
      </c>
      <c r="E469" s="19">
        <v>28459.820000000003</v>
      </c>
      <c r="F469" s="19">
        <v>1424.8</v>
      </c>
    </row>
    <row r="470" spans="1:6" x14ac:dyDescent="0.35">
      <c r="A470" s="18" t="s">
        <v>338</v>
      </c>
      <c r="B470" s="18" t="s">
        <v>346</v>
      </c>
      <c r="C470" s="19">
        <v>14634.673099999998</v>
      </c>
      <c r="D470" s="19">
        <v>4026.5531000000001</v>
      </c>
      <c r="E470" s="19">
        <v>10458.120000000001</v>
      </c>
      <c r="F470" s="19">
        <v>150</v>
      </c>
    </row>
    <row r="471" spans="1:6" x14ac:dyDescent="0.35">
      <c r="A471" s="18" t="s">
        <v>338</v>
      </c>
      <c r="B471" s="18" t="s">
        <v>347</v>
      </c>
      <c r="C471" s="19">
        <v>2541.1239999999998</v>
      </c>
      <c r="D471" s="19">
        <v>62.823999999999998</v>
      </c>
      <c r="E471" s="19">
        <v>2478.2999999999997</v>
      </c>
      <c r="F471" s="19">
        <v>0</v>
      </c>
    </row>
    <row r="472" spans="1:6" x14ac:dyDescent="0.35">
      <c r="A472" s="18" t="s">
        <v>338</v>
      </c>
      <c r="B472" s="18" t="s">
        <v>348</v>
      </c>
      <c r="C472" s="19">
        <v>10214.419499999998</v>
      </c>
      <c r="D472" s="19">
        <v>737.37950000000001</v>
      </c>
      <c r="E472" s="19">
        <v>9477.0399999999991</v>
      </c>
      <c r="F472" s="19">
        <v>0</v>
      </c>
    </row>
    <row r="473" spans="1:6" x14ac:dyDescent="0.35">
      <c r="A473" s="18" t="s">
        <v>338</v>
      </c>
      <c r="B473" s="18" t="s">
        <v>349</v>
      </c>
      <c r="C473" s="19">
        <v>1022.948</v>
      </c>
      <c r="D473" s="19">
        <v>1022.336</v>
      </c>
      <c r="E473" s="19">
        <v>0</v>
      </c>
      <c r="F473" s="19">
        <v>0.61199999999999999</v>
      </c>
    </row>
    <row r="474" spans="1:6" x14ac:dyDescent="0.35">
      <c r="A474" s="18" t="s">
        <v>338</v>
      </c>
      <c r="B474" s="18" t="s">
        <v>350</v>
      </c>
      <c r="C474" s="19">
        <v>12935.469999999998</v>
      </c>
      <c r="D474" s="19">
        <v>2931.67</v>
      </c>
      <c r="E474" s="19">
        <v>9293.7999999999993</v>
      </c>
      <c r="F474" s="19">
        <v>710</v>
      </c>
    </row>
    <row r="475" spans="1:6" x14ac:dyDescent="0.35">
      <c r="A475" s="18" t="s">
        <v>338</v>
      </c>
      <c r="B475" s="18" t="s">
        <v>351</v>
      </c>
      <c r="C475" s="19">
        <v>26846.091199999995</v>
      </c>
      <c r="D475" s="19">
        <v>9615.1160000000018</v>
      </c>
      <c r="E475" s="19">
        <v>14544.300000000001</v>
      </c>
      <c r="F475" s="19">
        <v>2686.6752000000001</v>
      </c>
    </row>
    <row r="476" spans="1:6" x14ac:dyDescent="0.35">
      <c r="A476" s="18" t="s">
        <v>338</v>
      </c>
      <c r="B476" s="18" t="s">
        <v>352</v>
      </c>
      <c r="C476" s="19">
        <v>9335.19</v>
      </c>
      <c r="D476" s="19">
        <v>4406.99</v>
      </c>
      <c r="E476" s="19">
        <v>4928.2</v>
      </c>
      <c r="F476" s="19">
        <v>0</v>
      </c>
    </row>
    <row r="477" spans="1:6" x14ac:dyDescent="0.35">
      <c r="A477" s="18" t="s">
        <v>338</v>
      </c>
      <c r="B477" s="18" t="s">
        <v>353</v>
      </c>
      <c r="C477" s="19">
        <v>17888.5</v>
      </c>
      <c r="D477" s="19">
        <v>6397.5</v>
      </c>
      <c r="E477" s="19">
        <v>10291</v>
      </c>
      <c r="F477" s="19">
        <v>1200</v>
      </c>
    </row>
    <row r="478" spans="1:6" x14ac:dyDescent="0.35">
      <c r="A478" s="18" t="s">
        <v>338</v>
      </c>
      <c r="B478" s="18" t="s">
        <v>925</v>
      </c>
      <c r="C478" s="19">
        <v>10861.955099999999</v>
      </c>
      <c r="D478" s="19">
        <v>681.20510000000002</v>
      </c>
      <c r="E478" s="19">
        <v>8482.99</v>
      </c>
      <c r="F478" s="19">
        <v>1697.76</v>
      </c>
    </row>
    <row r="479" spans="1:6" x14ac:dyDescent="0.35">
      <c r="A479" s="18" t="s">
        <v>338</v>
      </c>
      <c r="B479" s="18" t="s">
        <v>926</v>
      </c>
      <c r="C479" s="19">
        <v>24830.102199999994</v>
      </c>
      <c r="D479" s="19">
        <v>5361.4422000000004</v>
      </c>
      <c r="E479" s="19">
        <v>18939.059999999998</v>
      </c>
      <c r="F479" s="19">
        <v>529.6</v>
      </c>
    </row>
    <row r="480" spans="1:6" x14ac:dyDescent="0.35">
      <c r="A480" s="18" t="s">
        <v>338</v>
      </c>
      <c r="B480" s="18" t="s">
        <v>927</v>
      </c>
      <c r="C480" s="19">
        <v>7780.119999999999</v>
      </c>
      <c r="D480" s="19">
        <v>424.70000000000005</v>
      </c>
      <c r="E480" s="19">
        <v>6655.4199999999992</v>
      </c>
      <c r="F480" s="19">
        <v>700</v>
      </c>
    </row>
    <row r="481" spans="1:6" x14ac:dyDescent="0.35">
      <c r="A481" s="18" t="s">
        <v>338</v>
      </c>
      <c r="B481" s="18" t="s">
        <v>785</v>
      </c>
      <c r="C481" s="19">
        <v>1072</v>
      </c>
      <c r="D481" s="19">
        <v>1072</v>
      </c>
      <c r="E481" s="19">
        <v>0</v>
      </c>
      <c r="F481" s="19">
        <v>0</v>
      </c>
    </row>
    <row r="482" spans="1:6" x14ac:dyDescent="0.35">
      <c r="A482" s="18" t="s">
        <v>338</v>
      </c>
      <c r="B482" s="18" t="s">
        <v>354</v>
      </c>
      <c r="C482" s="19">
        <v>7730.6791999999996</v>
      </c>
      <c r="D482" s="19">
        <v>3662.5792000000001</v>
      </c>
      <c r="E482" s="19">
        <v>4016.1</v>
      </c>
      <c r="F482" s="19">
        <v>52</v>
      </c>
    </row>
    <row r="483" spans="1:6" x14ac:dyDescent="0.35">
      <c r="A483" s="18" t="s">
        <v>338</v>
      </c>
      <c r="B483" s="18" t="s">
        <v>355</v>
      </c>
      <c r="C483" s="19">
        <v>33075.756400000006</v>
      </c>
      <c r="D483" s="19">
        <v>4059.5064000000002</v>
      </c>
      <c r="E483" s="19">
        <v>28196.450000000004</v>
      </c>
      <c r="F483" s="19">
        <v>819.80000000000007</v>
      </c>
    </row>
    <row r="484" spans="1:6" x14ac:dyDescent="0.35">
      <c r="A484" s="18" t="s">
        <v>356</v>
      </c>
      <c r="B484" s="18" t="s">
        <v>357</v>
      </c>
      <c r="C484" s="19">
        <v>91.679699999999997</v>
      </c>
      <c r="D484" s="19">
        <v>91.679699999999997</v>
      </c>
      <c r="E484" s="19">
        <v>0</v>
      </c>
      <c r="F484" s="19">
        <v>0</v>
      </c>
    </row>
    <row r="485" spans="1:6" x14ac:dyDescent="0.35">
      <c r="A485" s="18" t="s">
        <v>356</v>
      </c>
      <c r="B485" s="18" t="s">
        <v>358</v>
      </c>
      <c r="C485" s="19">
        <v>13.96</v>
      </c>
      <c r="D485" s="19">
        <v>0</v>
      </c>
      <c r="E485" s="19">
        <v>0</v>
      </c>
      <c r="F485" s="19">
        <v>13.96</v>
      </c>
    </row>
    <row r="486" spans="1:6" x14ac:dyDescent="0.35">
      <c r="A486" s="18" t="s">
        <v>356</v>
      </c>
      <c r="B486" s="18" t="s">
        <v>359</v>
      </c>
      <c r="C486" s="19">
        <v>529.12220000000002</v>
      </c>
      <c r="D486" s="19">
        <v>529.12220000000002</v>
      </c>
      <c r="E486" s="19">
        <v>0</v>
      </c>
      <c r="F486" s="19">
        <v>0</v>
      </c>
    </row>
    <row r="487" spans="1:6" x14ac:dyDescent="0.35">
      <c r="A487" s="18" t="s">
        <v>356</v>
      </c>
      <c r="B487" s="18" t="s">
        <v>360</v>
      </c>
      <c r="C487" s="19">
        <v>3502.1322000000005</v>
      </c>
      <c r="D487" s="19">
        <v>189.29220000000001</v>
      </c>
      <c r="E487" s="19">
        <v>3312.84</v>
      </c>
      <c r="F487" s="19">
        <v>0</v>
      </c>
    </row>
    <row r="488" spans="1:6" x14ac:dyDescent="0.35">
      <c r="A488" s="18" t="s">
        <v>356</v>
      </c>
      <c r="B488" s="18" t="s">
        <v>361</v>
      </c>
      <c r="C488" s="19">
        <v>652</v>
      </c>
      <c r="D488" s="19">
        <v>652</v>
      </c>
      <c r="E488" s="19">
        <v>0</v>
      </c>
      <c r="F488" s="19">
        <v>0</v>
      </c>
    </row>
    <row r="489" spans="1:6" x14ac:dyDescent="0.35">
      <c r="A489" s="18" t="s">
        <v>356</v>
      </c>
      <c r="B489" s="18" t="s">
        <v>362</v>
      </c>
      <c r="C489" s="19">
        <v>0</v>
      </c>
      <c r="D489" s="19">
        <v>0</v>
      </c>
      <c r="E489" s="19">
        <v>0</v>
      </c>
      <c r="F489" s="19">
        <v>0</v>
      </c>
    </row>
    <row r="490" spans="1:6" x14ac:dyDescent="0.35">
      <c r="A490" s="18" t="s">
        <v>356</v>
      </c>
      <c r="B490" s="18" t="s">
        <v>851</v>
      </c>
      <c r="C490" s="20"/>
      <c r="D490" s="20"/>
      <c r="E490" s="20"/>
      <c r="F490" s="20"/>
    </row>
    <row r="491" spans="1:6" x14ac:dyDescent="0.35">
      <c r="A491" s="18" t="s">
        <v>356</v>
      </c>
      <c r="B491" s="18" t="s">
        <v>363</v>
      </c>
      <c r="C491" s="19">
        <v>2.3759999999999999</v>
      </c>
      <c r="D491" s="19">
        <v>2.3759999999999999</v>
      </c>
      <c r="E491" s="19">
        <v>0</v>
      </c>
      <c r="F491" s="19">
        <v>0</v>
      </c>
    </row>
    <row r="492" spans="1:6" x14ac:dyDescent="0.35">
      <c r="A492" s="18" t="s">
        <v>356</v>
      </c>
      <c r="B492" s="18" t="s">
        <v>364</v>
      </c>
      <c r="C492" s="19">
        <v>35</v>
      </c>
      <c r="D492" s="19">
        <v>35</v>
      </c>
      <c r="E492" s="19">
        <v>0</v>
      </c>
      <c r="F492" s="19">
        <v>0</v>
      </c>
    </row>
    <row r="493" spans="1:6" x14ac:dyDescent="0.35">
      <c r="A493" s="18" t="s">
        <v>356</v>
      </c>
      <c r="B493" s="18" t="s">
        <v>365</v>
      </c>
      <c r="C493" s="19">
        <v>4232.3011999999999</v>
      </c>
      <c r="D493" s="19">
        <v>3377.3011999999999</v>
      </c>
      <c r="E493" s="19">
        <v>0</v>
      </c>
      <c r="F493" s="19">
        <v>855</v>
      </c>
    </row>
    <row r="494" spans="1:6" x14ac:dyDescent="0.35">
      <c r="A494" s="18" t="s">
        <v>356</v>
      </c>
      <c r="B494" s="18" t="s">
        <v>366</v>
      </c>
      <c r="C494" s="19">
        <v>84.052800000000005</v>
      </c>
      <c r="D494" s="19">
        <v>84.052800000000005</v>
      </c>
      <c r="E494" s="19">
        <v>0</v>
      </c>
      <c r="F494" s="19">
        <v>0</v>
      </c>
    </row>
    <row r="495" spans="1:6" x14ac:dyDescent="0.35">
      <c r="A495" s="18" t="s">
        <v>356</v>
      </c>
      <c r="B495" s="18" t="s">
        <v>367</v>
      </c>
      <c r="C495" s="19">
        <v>0</v>
      </c>
      <c r="D495" s="19">
        <v>0</v>
      </c>
      <c r="E495" s="19">
        <v>0</v>
      </c>
      <c r="F495" s="19">
        <v>0</v>
      </c>
    </row>
    <row r="496" spans="1:6" x14ac:dyDescent="0.35">
      <c r="A496" s="18" t="s">
        <v>356</v>
      </c>
      <c r="B496" s="18" t="s">
        <v>928</v>
      </c>
      <c r="C496" s="19">
        <v>670.88</v>
      </c>
      <c r="D496" s="19">
        <v>0</v>
      </c>
      <c r="E496" s="19">
        <v>0</v>
      </c>
      <c r="F496" s="19">
        <v>670.88</v>
      </c>
    </row>
    <row r="497" spans="1:6" x14ac:dyDescent="0.35">
      <c r="A497" s="18" t="s">
        <v>356</v>
      </c>
      <c r="B497" s="18" t="s">
        <v>852</v>
      </c>
      <c r="C497" s="20"/>
      <c r="D497" s="20"/>
      <c r="E497" s="20"/>
      <c r="F497" s="20"/>
    </row>
    <row r="498" spans="1:6" x14ac:dyDescent="0.35">
      <c r="A498" s="18" t="s">
        <v>356</v>
      </c>
      <c r="B498" s="18" t="s">
        <v>786</v>
      </c>
      <c r="C498" s="19">
        <v>82.72</v>
      </c>
      <c r="D498" s="19">
        <v>0</v>
      </c>
      <c r="E498" s="19">
        <v>0</v>
      </c>
      <c r="F498" s="19">
        <v>82.72</v>
      </c>
    </row>
    <row r="499" spans="1:6" x14ac:dyDescent="0.35">
      <c r="A499" s="18" t="s">
        <v>356</v>
      </c>
      <c r="B499" s="18" t="s">
        <v>368</v>
      </c>
      <c r="C499" s="19">
        <v>2871.1831999999999</v>
      </c>
      <c r="D499" s="19">
        <v>134.1832</v>
      </c>
      <c r="E499" s="19">
        <v>2737</v>
      </c>
      <c r="F499" s="19">
        <v>0</v>
      </c>
    </row>
    <row r="500" spans="1:6" x14ac:dyDescent="0.35">
      <c r="A500" s="18" t="s">
        <v>356</v>
      </c>
      <c r="B500" s="18" t="s">
        <v>369</v>
      </c>
      <c r="C500" s="19">
        <v>5.9934000000000012</v>
      </c>
      <c r="D500" s="19">
        <v>5.9934000000000012</v>
      </c>
      <c r="E500" s="19">
        <v>0</v>
      </c>
      <c r="F500" s="19">
        <v>0</v>
      </c>
    </row>
    <row r="501" spans="1:6" x14ac:dyDescent="0.35">
      <c r="A501" s="18" t="s">
        <v>356</v>
      </c>
      <c r="B501" s="18" t="s">
        <v>929</v>
      </c>
      <c r="C501" s="19">
        <v>88.06</v>
      </c>
      <c r="D501" s="19">
        <v>77.94</v>
      </c>
      <c r="E501" s="19">
        <v>0</v>
      </c>
      <c r="F501" s="19">
        <v>10.120000000000001</v>
      </c>
    </row>
    <row r="502" spans="1:6" x14ac:dyDescent="0.35">
      <c r="A502" s="18" t="s">
        <v>356</v>
      </c>
      <c r="B502" s="18" t="s">
        <v>930</v>
      </c>
      <c r="C502" s="20"/>
      <c r="D502" s="20"/>
      <c r="E502" s="20"/>
      <c r="F502" s="20"/>
    </row>
    <row r="503" spans="1:6" ht="29" x14ac:dyDescent="0.35">
      <c r="A503" s="18" t="s">
        <v>356</v>
      </c>
      <c r="B503" s="18" t="s">
        <v>370</v>
      </c>
      <c r="C503" s="19">
        <v>0</v>
      </c>
      <c r="D503" s="19">
        <v>0</v>
      </c>
      <c r="E503" s="19">
        <v>0</v>
      </c>
      <c r="F503" s="19">
        <v>0</v>
      </c>
    </row>
    <row r="504" spans="1:6" ht="29" x14ac:dyDescent="0.35">
      <c r="A504" s="18" t="s">
        <v>356</v>
      </c>
      <c r="B504" s="18" t="s">
        <v>931</v>
      </c>
      <c r="C504" s="19">
        <v>298.59000000000003</v>
      </c>
      <c r="D504" s="19">
        <v>298.59000000000003</v>
      </c>
      <c r="E504" s="19">
        <v>0</v>
      </c>
      <c r="F504" s="19">
        <v>0</v>
      </c>
    </row>
    <row r="505" spans="1:6" x14ac:dyDescent="0.35">
      <c r="A505" s="18" t="s">
        <v>356</v>
      </c>
      <c r="B505" s="18" t="s">
        <v>371</v>
      </c>
      <c r="C505" s="19">
        <v>163.79</v>
      </c>
      <c r="D505" s="19">
        <v>163.79</v>
      </c>
      <c r="E505" s="19">
        <v>0</v>
      </c>
      <c r="F505" s="19">
        <v>0</v>
      </c>
    </row>
    <row r="506" spans="1:6" x14ac:dyDescent="0.35">
      <c r="A506" s="18" t="s">
        <v>356</v>
      </c>
      <c r="B506" s="18" t="s">
        <v>372</v>
      </c>
      <c r="C506" s="19">
        <v>1005.73</v>
      </c>
      <c r="D506" s="19">
        <v>575.73</v>
      </c>
      <c r="E506" s="19">
        <v>0</v>
      </c>
      <c r="F506" s="19">
        <v>430</v>
      </c>
    </row>
    <row r="507" spans="1:6" ht="29" x14ac:dyDescent="0.35">
      <c r="A507" s="18" t="s">
        <v>356</v>
      </c>
      <c r="B507" s="18" t="s">
        <v>853</v>
      </c>
      <c r="C507" s="20"/>
      <c r="D507" s="20"/>
      <c r="E507" s="20"/>
      <c r="F507" s="20"/>
    </row>
    <row r="508" spans="1:6" x14ac:dyDescent="0.35">
      <c r="A508" s="18" t="s">
        <v>356</v>
      </c>
      <c r="B508" s="18" t="s">
        <v>373</v>
      </c>
      <c r="C508" s="19">
        <v>363.8</v>
      </c>
      <c r="D508" s="19">
        <v>350</v>
      </c>
      <c r="E508" s="19">
        <v>0</v>
      </c>
      <c r="F508" s="19">
        <v>13.8</v>
      </c>
    </row>
    <row r="509" spans="1:6" x14ac:dyDescent="0.35">
      <c r="A509" s="18" t="s">
        <v>356</v>
      </c>
      <c r="B509" s="18" t="s">
        <v>932</v>
      </c>
      <c r="C509" s="19">
        <v>0</v>
      </c>
      <c r="D509" s="19">
        <v>0</v>
      </c>
      <c r="E509" s="19">
        <v>0</v>
      </c>
      <c r="F509" s="19">
        <v>0</v>
      </c>
    </row>
    <row r="510" spans="1:6" x14ac:dyDescent="0.35">
      <c r="A510" s="18" t="s">
        <v>356</v>
      </c>
      <c r="B510" s="18" t="s">
        <v>374</v>
      </c>
      <c r="C510" s="19">
        <v>0</v>
      </c>
      <c r="D510" s="19">
        <v>0</v>
      </c>
      <c r="E510" s="19">
        <v>0</v>
      </c>
      <c r="F510" s="19">
        <v>0</v>
      </c>
    </row>
    <row r="511" spans="1:6" x14ac:dyDescent="0.35">
      <c r="A511" s="18" t="s">
        <v>356</v>
      </c>
      <c r="B511" s="18" t="s">
        <v>375</v>
      </c>
      <c r="C511" s="19">
        <v>42307.797400000003</v>
      </c>
      <c r="D511" s="19">
        <v>24065.397400000002</v>
      </c>
      <c r="E511" s="19">
        <v>15700.8</v>
      </c>
      <c r="F511" s="19">
        <v>2541.6</v>
      </c>
    </row>
    <row r="512" spans="1:6" x14ac:dyDescent="0.35">
      <c r="A512" s="18" t="s">
        <v>356</v>
      </c>
      <c r="B512" s="18" t="s">
        <v>376</v>
      </c>
      <c r="C512" s="19">
        <v>305.75440000000003</v>
      </c>
      <c r="D512" s="19">
        <v>305.75440000000003</v>
      </c>
      <c r="E512" s="19">
        <v>0</v>
      </c>
      <c r="F512" s="19">
        <v>0</v>
      </c>
    </row>
    <row r="513" spans="1:6" x14ac:dyDescent="0.35">
      <c r="A513" s="18" t="s">
        <v>356</v>
      </c>
      <c r="B513" s="18" t="s">
        <v>377</v>
      </c>
      <c r="C513" s="19">
        <v>626.67600000000004</v>
      </c>
      <c r="D513" s="19">
        <v>626.67600000000004</v>
      </c>
      <c r="E513" s="19">
        <v>0</v>
      </c>
      <c r="F513" s="19">
        <v>0</v>
      </c>
    </row>
    <row r="514" spans="1:6" x14ac:dyDescent="0.35">
      <c r="A514" s="18" t="s">
        <v>709</v>
      </c>
      <c r="B514" s="18" t="s">
        <v>146</v>
      </c>
      <c r="C514" s="19">
        <v>22362.014400000004</v>
      </c>
      <c r="D514" s="19">
        <v>6412.9344000000001</v>
      </c>
      <c r="E514" s="19">
        <v>15428.880000000001</v>
      </c>
      <c r="F514" s="19">
        <v>520.20000000000005</v>
      </c>
    </row>
    <row r="515" spans="1:6" x14ac:dyDescent="0.35">
      <c r="A515" s="18" t="s">
        <v>709</v>
      </c>
      <c r="B515" s="18" t="s">
        <v>417</v>
      </c>
      <c r="C515" s="19">
        <v>27909.8482</v>
      </c>
      <c r="D515" s="19">
        <v>12692.5782</v>
      </c>
      <c r="E515" s="19">
        <v>15217.269999999999</v>
      </c>
      <c r="F515" s="19">
        <v>0</v>
      </c>
    </row>
    <row r="516" spans="1:6" x14ac:dyDescent="0.35">
      <c r="A516" s="18" t="s">
        <v>709</v>
      </c>
      <c r="B516" s="18" t="s">
        <v>128</v>
      </c>
      <c r="C516" s="19">
        <v>11503.88</v>
      </c>
      <c r="D516" s="19">
        <v>2679.04</v>
      </c>
      <c r="E516" s="19">
        <v>8824.84</v>
      </c>
      <c r="F516" s="19">
        <v>0</v>
      </c>
    </row>
    <row r="517" spans="1:6" x14ac:dyDescent="0.35">
      <c r="A517" s="18" t="s">
        <v>709</v>
      </c>
      <c r="B517" s="18" t="s">
        <v>933</v>
      </c>
      <c r="C517" s="19">
        <v>61281.188000000016</v>
      </c>
      <c r="D517" s="19">
        <v>20774.537999999997</v>
      </c>
      <c r="E517" s="19">
        <v>37893.450000000004</v>
      </c>
      <c r="F517" s="19">
        <v>2613.1999999999998</v>
      </c>
    </row>
    <row r="518" spans="1:6" x14ac:dyDescent="0.35">
      <c r="A518" s="18" t="s">
        <v>709</v>
      </c>
      <c r="B518" s="18" t="s">
        <v>934</v>
      </c>
      <c r="C518" s="19">
        <v>40920.632400000002</v>
      </c>
      <c r="D518" s="19">
        <v>8100.2224000000006</v>
      </c>
      <c r="E518" s="19">
        <v>32820.409999999996</v>
      </c>
      <c r="F518" s="19">
        <v>0</v>
      </c>
    </row>
    <row r="519" spans="1:6" x14ac:dyDescent="0.35">
      <c r="A519" s="18" t="s">
        <v>378</v>
      </c>
      <c r="B519" s="18" t="s">
        <v>379</v>
      </c>
      <c r="C519" s="19">
        <v>8025.3979999999992</v>
      </c>
      <c r="D519" s="19">
        <v>413.38</v>
      </c>
      <c r="E519" s="19">
        <v>4223.5</v>
      </c>
      <c r="F519" s="19">
        <v>3388.518</v>
      </c>
    </row>
    <row r="520" spans="1:6" x14ac:dyDescent="0.35">
      <c r="A520" s="18" t="s">
        <v>378</v>
      </c>
      <c r="B520" s="18" t="s">
        <v>380</v>
      </c>
      <c r="C520" s="19">
        <v>34594.017600000006</v>
      </c>
      <c r="D520" s="19">
        <v>6540.8476000000001</v>
      </c>
      <c r="E520" s="19">
        <v>22982.629999999997</v>
      </c>
      <c r="F520" s="19">
        <v>5070.54</v>
      </c>
    </row>
    <row r="521" spans="1:6" x14ac:dyDescent="0.35">
      <c r="A521" s="18" t="s">
        <v>378</v>
      </c>
      <c r="B521" s="18" t="s">
        <v>381</v>
      </c>
      <c r="C521" s="19">
        <v>73</v>
      </c>
      <c r="D521" s="19">
        <v>73</v>
      </c>
      <c r="E521" s="19">
        <v>0</v>
      </c>
      <c r="F521" s="19">
        <v>0</v>
      </c>
    </row>
    <row r="522" spans="1:6" x14ac:dyDescent="0.35">
      <c r="A522" s="18" t="s">
        <v>378</v>
      </c>
      <c r="B522" s="18" t="s">
        <v>382</v>
      </c>
      <c r="C522" s="19">
        <v>57754.787199999999</v>
      </c>
      <c r="D522" s="19">
        <v>253.05719999999999</v>
      </c>
      <c r="E522" s="19">
        <v>51780.090000000004</v>
      </c>
      <c r="F522" s="19">
        <v>5721.64</v>
      </c>
    </row>
    <row r="523" spans="1:6" x14ac:dyDescent="0.35">
      <c r="A523" s="18" t="s">
        <v>378</v>
      </c>
      <c r="B523" s="18" t="s">
        <v>383</v>
      </c>
      <c r="C523" s="19">
        <v>32003.763999999999</v>
      </c>
      <c r="D523" s="19">
        <v>1668.8440000000001</v>
      </c>
      <c r="E523" s="19">
        <v>22252.33</v>
      </c>
      <c r="F523" s="19">
        <v>8082.59</v>
      </c>
    </row>
    <row r="524" spans="1:6" x14ac:dyDescent="0.35">
      <c r="A524" s="18" t="s">
        <v>378</v>
      </c>
      <c r="B524" s="18" t="s">
        <v>384</v>
      </c>
      <c r="C524" s="19">
        <v>30010.701500000003</v>
      </c>
      <c r="D524" s="19">
        <v>654.63150000000007</v>
      </c>
      <c r="E524" s="19">
        <v>27888.3</v>
      </c>
      <c r="F524" s="19">
        <v>1467.77</v>
      </c>
    </row>
    <row r="525" spans="1:6" x14ac:dyDescent="0.35">
      <c r="A525" s="18" t="s">
        <v>378</v>
      </c>
      <c r="B525" s="18" t="s">
        <v>385</v>
      </c>
      <c r="C525" s="19">
        <v>53312.1109</v>
      </c>
      <c r="D525" s="19">
        <v>2021.5108999999998</v>
      </c>
      <c r="E525" s="19">
        <v>49931.199999999997</v>
      </c>
      <c r="F525" s="19">
        <v>1359.4</v>
      </c>
    </row>
    <row r="526" spans="1:6" ht="29" x14ac:dyDescent="0.35">
      <c r="A526" s="18" t="s">
        <v>378</v>
      </c>
      <c r="B526" s="18" t="s">
        <v>935</v>
      </c>
      <c r="C526" s="19">
        <v>6244.9299999999994</v>
      </c>
      <c r="D526" s="19">
        <v>473.17</v>
      </c>
      <c r="E526" s="19">
        <v>4372.5</v>
      </c>
      <c r="F526" s="19">
        <v>1399.26</v>
      </c>
    </row>
    <row r="527" spans="1:6" x14ac:dyDescent="0.35">
      <c r="A527" s="18" t="s">
        <v>378</v>
      </c>
      <c r="B527" s="18" t="s">
        <v>386</v>
      </c>
      <c r="C527" s="19">
        <v>2052.7919999999999</v>
      </c>
      <c r="D527" s="19">
        <v>1328.3220000000001</v>
      </c>
      <c r="E527" s="19">
        <v>0</v>
      </c>
      <c r="F527" s="19">
        <v>724.47</v>
      </c>
    </row>
    <row r="528" spans="1:6" x14ac:dyDescent="0.35">
      <c r="A528" s="18" t="s">
        <v>378</v>
      </c>
      <c r="B528" s="18" t="s">
        <v>936</v>
      </c>
      <c r="C528" s="19">
        <v>13394.276599999997</v>
      </c>
      <c r="D528" s="19">
        <v>998.97659999999996</v>
      </c>
      <c r="E528" s="19">
        <v>9084.9</v>
      </c>
      <c r="F528" s="19">
        <v>3310.3999999999996</v>
      </c>
    </row>
    <row r="529" spans="1:6" x14ac:dyDescent="0.35">
      <c r="A529" s="18" t="s">
        <v>378</v>
      </c>
      <c r="B529" s="18" t="s">
        <v>741</v>
      </c>
      <c r="C529" s="19">
        <v>41265.364699999998</v>
      </c>
      <c r="D529" s="19">
        <v>765.31470000000002</v>
      </c>
      <c r="E529" s="19">
        <v>35069.100000000006</v>
      </c>
      <c r="F529" s="19">
        <v>5430.95</v>
      </c>
    </row>
    <row r="530" spans="1:6" x14ac:dyDescent="0.35">
      <c r="A530" s="18" t="s">
        <v>378</v>
      </c>
      <c r="B530" s="18" t="s">
        <v>387</v>
      </c>
      <c r="C530" s="19">
        <v>111674.42190000002</v>
      </c>
      <c r="D530" s="19">
        <v>6926.1918999999998</v>
      </c>
      <c r="E530" s="19">
        <v>96992.27</v>
      </c>
      <c r="F530" s="19">
        <v>7755.96</v>
      </c>
    </row>
    <row r="531" spans="1:6" x14ac:dyDescent="0.35">
      <c r="A531" s="18" t="s">
        <v>388</v>
      </c>
      <c r="B531" s="18" t="s">
        <v>787</v>
      </c>
      <c r="C531" s="19">
        <v>51439.285999999993</v>
      </c>
      <c r="D531" s="19">
        <v>2430.2659999999996</v>
      </c>
      <c r="E531" s="19">
        <v>49009.02</v>
      </c>
      <c r="F531" s="19">
        <v>0</v>
      </c>
    </row>
    <row r="532" spans="1:6" x14ac:dyDescent="0.35">
      <c r="A532" s="18" t="s">
        <v>388</v>
      </c>
      <c r="B532" s="18" t="s">
        <v>389</v>
      </c>
      <c r="C532" s="19">
        <v>106844.6</v>
      </c>
      <c r="D532" s="19">
        <v>12848.7</v>
      </c>
      <c r="E532" s="19">
        <v>93475.900000000009</v>
      </c>
      <c r="F532" s="19">
        <v>520</v>
      </c>
    </row>
    <row r="533" spans="1:6" x14ac:dyDescent="0.35">
      <c r="A533" s="18" t="s">
        <v>388</v>
      </c>
      <c r="B533" s="18" t="s">
        <v>390</v>
      </c>
      <c r="C533" s="19">
        <v>98707.846799999999</v>
      </c>
      <c r="D533" s="19">
        <v>6434.5368000000008</v>
      </c>
      <c r="E533" s="19">
        <v>92098.309999999983</v>
      </c>
      <c r="F533" s="19">
        <v>175</v>
      </c>
    </row>
    <row r="534" spans="1:6" x14ac:dyDescent="0.35">
      <c r="A534" s="18" t="s">
        <v>388</v>
      </c>
      <c r="B534" s="18" t="s">
        <v>788</v>
      </c>
      <c r="C534" s="19">
        <v>1621.8</v>
      </c>
      <c r="D534" s="19">
        <v>0</v>
      </c>
      <c r="E534" s="19">
        <v>1621.8</v>
      </c>
      <c r="F534" s="19">
        <v>0</v>
      </c>
    </row>
    <row r="535" spans="1:6" x14ac:dyDescent="0.35">
      <c r="A535" s="18" t="s">
        <v>388</v>
      </c>
      <c r="B535" s="18" t="s">
        <v>391</v>
      </c>
      <c r="C535" s="19">
        <v>312015.80189999996</v>
      </c>
      <c r="D535" s="19">
        <v>13814.241899999999</v>
      </c>
      <c r="E535" s="19">
        <v>292736.21999999997</v>
      </c>
      <c r="F535" s="19">
        <v>5465.34</v>
      </c>
    </row>
    <row r="536" spans="1:6" ht="29" x14ac:dyDescent="0.35">
      <c r="A536" s="18" t="s">
        <v>388</v>
      </c>
      <c r="B536" s="18" t="s">
        <v>392</v>
      </c>
      <c r="C536" s="19">
        <v>95986.395999999993</v>
      </c>
      <c r="D536" s="19">
        <v>2787.366</v>
      </c>
      <c r="E536" s="19">
        <v>91453.43</v>
      </c>
      <c r="F536" s="19">
        <v>1745.6000000000001</v>
      </c>
    </row>
    <row r="537" spans="1:6" x14ac:dyDescent="0.35">
      <c r="A537" s="18" t="s">
        <v>388</v>
      </c>
      <c r="B537" s="18" t="s">
        <v>393</v>
      </c>
      <c r="C537" s="19">
        <v>146119.48619999998</v>
      </c>
      <c r="D537" s="19">
        <v>79839.076199999981</v>
      </c>
      <c r="E537" s="19">
        <v>60314.169999999991</v>
      </c>
      <c r="F537" s="19">
        <v>5966.24</v>
      </c>
    </row>
    <row r="538" spans="1:6" x14ac:dyDescent="0.35">
      <c r="A538" s="18" t="s">
        <v>388</v>
      </c>
      <c r="B538" s="18" t="s">
        <v>394</v>
      </c>
      <c r="C538" s="19">
        <v>67261.207900000009</v>
      </c>
      <c r="D538" s="19">
        <v>8076.9778999999999</v>
      </c>
      <c r="E538" s="19">
        <v>56092.549999999996</v>
      </c>
      <c r="F538" s="19">
        <v>3091.6800000000003</v>
      </c>
    </row>
    <row r="539" spans="1:6" x14ac:dyDescent="0.35">
      <c r="A539" s="18" t="s">
        <v>388</v>
      </c>
      <c r="B539" s="18" t="s">
        <v>395</v>
      </c>
      <c r="C539" s="19">
        <v>130477.79999999999</v>
      </c>
      <c r="D539" s="19">
        <v>18342.580000000002</v>
      </c>
      <c r="E539" s="19">
        <v>96860.180000000008</v>
      </c>
      <c r="F539" s="19">
        <v>15275.040000000003</v>
      </c>
    </row>
    <row r="540" spans="1:6" x14ac:dyDescent="0.35">
      <c r="A540" s="18" t="s">
        <v>388</v>
      </c>
      <c r="B540" s="18" t="s">
        <v>396</v>
      </c>
      <c r="C540" s="19">
        <v>26816.15</v>
      </c>
      <c r="D540" s="19">
        <v>2181.34</v>
      </c>
      <c r="E540" s="19">
        <v>23844.81</v>
      </c>
      <c r="F540" s="19">
        <v>790</v>
      </c>
    </row>
    <row r="541" spans="1:6" x14ac:dyDescent="0.35">
      <c r="A541" s="18" t="s">
        <v>388</v>
      </c>
      <c r="B541" s="18" t="s">
        <v>397</v>
      </c>
      <c r="C541" s="19">
        <v>24321</v>
      </c>
      <c r="D541" s="19">
        <v>0</v>
      </c>
      <c r="E541" s="19">
        <v>24321</v>
      </c>
      <c r="F541" s="19">
        <v>0</v>
      </c>
    </row>
    <row r="542" spans="1:6" x14ac:dyDescent="0.35">
      <c r="A542" s="18" t="s">
        <v>388</v>
      </c>
      <c r="B542" s="18" t="s">
        <v>398</v>
      </c>
      <c r="C542" s="19">
        <v>87875.242200000008</v>
      </c>
      <c r="D542" s="19">
        <v>9124.9021999999986</v>
      </c>
      <c r="E542" s="19">
        <v>76386.41</v>
      </c>
      <c r="F542" s="19">
        <v>2363.9300000000003</v>
      </c>
    </row>
    <row r="543" spans="1:6" x14ac:dyDescent="0.35">
      <c r="A543" s="18" t="s">
        <v>388</v>
      </c>
      <c r="B543" s="18" t="s">
        <v>789</v>
      </c>
      <c r="C543" s="19">
        <v>101424.00619999999</v>
      </c>
      <c r="D543" s="19">
        <v>9260.7342000000008</v>
      </c>
      <c r="E543" s="19">
        <v>87653.309999999983</v>
      </c>
      <c r="F543" s="19">
        <v>4509.9619999999995</v>
      </c>
    </row>
    <row r="544" spans="1:6" x14ac:dyDescent="0.35">
      <c r="A544" s="18" t="s">
        <v>388</v>
      </c>
      <c r="B544" s="18" t="s">
        <v>399</v>
      </c>
      <c r="C544" s="19">
        <v>71672.848600000012</v>
      </c>
      <c r="D544" s="19">
        <v>7604.6786000000002</v>
      </c>
      <c r="E544" s="19">
        <v>62168.170000000006</v>
      </c>
      <c r="F544" s="19">
        <v>1900</v>
      </c>
    </row>
    <row r="545" spans="1:6" x14ac:dyDescent="0.35">
      <c r="A545" s="18" t="s">
        <v>388</v>
      </c>
      <c r="B545" s="18" t="s">
        <v>400</v>
      </c>
      <c r="C545" s="19">
        <v>105051.7317</v>
      </c>
      <c r="D545" s="19">
        <v>4284.6517000000003</v>
      </c>
      <c r="E545" s="19">
        <v>100011.08</v>
      </c>
      <c r="F545" s="19">
        <v>756</v>
      </c>
    </row>
    <row r="546" spans="1:6" x14ac:dyDescent="0.35">
      <c r="A546" s="18" t="s">
        <v>388</v>
      </c>
      <c r="B546" s="18" t="s">
        <v>401</v>
      </c>
      <c r="C546" s="19">
        <v>13836.15</v>
      </c>
      <c r="D546" s="19">
        <v>0</v>
      </c>
      <c r="E546" s="19">
        <v>13836.15</v>
      </c>
      <c r="F546" s="19">
        <v>0</v>
      </c>
    </row>
    <row r="547" spans="1:6" x14ac:dyDescent="0.35">
      <c r="A547" s="18" t="s">
        <v>388</v>
      </c>
      <c r="B547" s="18" t="s">
        <v>790</v>
      </c>
      <c r="C547" s="19">
        <v>49727.281599999995</v>
      </c>
      <c r="D547" s="19">
        <v>8395.1016</v>
      </c>
      <c r="E547" s="19">
        <v>39872.179999999993</v>
      </c>
      <c r="F547" s="19">
        <v>1460</v>
      </c>
    </row>
    <row r="548" spans="1:6" x14ac:dyDescent="0.35">
      <c r="A548" s="18" t="s">
        <v>388</v>
      </c>
      <c r="B548" s="18" t="s">
        <v>402</v>
      </c>
      <c r="C548" s="19">
        <v>197574.82000000004</v>
      </c>
      <c r="D548" s="19">
        <v>37150.82</v>
      </c>
      <c r="E548" s="19">
        <v>157607.84</v>
      </c>
      <c r="F548" s="19">
        <v>2816.16</v>
      </c>
    </row>
    <row r="549" spans="1:6" x14ac:dyDescent="0.35">
      <c r="A549" s="18" t="s">
        <v>388</v>
      </c>
      <c r="B549" s="18" t="s">
        <v>403</v>
      </c>
      <c r="C549" s="19">
        <v>219353.00999999998</v>
      </c>
      <c r="D549" s="19">
        <v>16819.2</v>
      </c>
      <c r="E549" s="19">
        <v>199502.28999999998</v>
      </c>
      <c r="F549" s="19">
        <v>3031.52</v>
      </c>
    </row>
    <row r="550" spans="1:6" x14ac:dyDescent="0.35">
      <c r="A550" s="18" t="s">
        <v>388</v>
      </c>
      <c r="B550" s="18" t="s">
        <v>404</v>
      </c>
      <c r="C550" s="19">
        <v>90523.497399999993</v>
      </c>
      <c r="D550" s="19">
        <v>4786.4973999999993</v>
      </c>
      <c r="E550" s="19">
        <v>85062</v>
      </c>
      <c r="F550" s="19">
        <v>675</v>
      </c>
    </row>
    <row r="551" spans="1:6" x14ac:dyDescent="0.35">
      <c r="A551" s="18" t="s">
        <v>388</v>
      </c>
      <c r="B551" s="18" t="s">
        <v>405</v>
      </c>
      <c r="C551" s="19">
        <v>75874.78</v>
      </c>
      <c r="D551" s="19">
        <v>16123.7</v>
      </c>
      <c r="E551" s="19">
        <v>59751.079999999994</v>
      </c>
      <c r="F551" s="19">
        <v>0</v>
      </c>
    </row>
    <row r="552" spans="1:6" x14ac:dyDescent="0.35">
      <c r="A552" s="18" t="s">
        <v>388</v>
      </c>
      <c r="B552" s="18" t="s">
        <v>406</v>
      </c>
      <c r="C552" s="19">
        <v>91647.558199999985</v>
      </c>
      <c r="D552" s="19">
        <v>475.46820000000002</v>
      </c>
      <c r="E552" s="19">
        <v>91172.09</v>
      </c>
      <c r="F552" s="19">
        <v>0</v>
      </c>
    </row>
    <row r="553" spans="1:6" x14ac:dyDescent="0.35">
      <c r="A553" s="18" t="s">
        <v>388</v>
      </c>
      <c r="B553" s="18" t="s">
        <v>407</v>
      </c>
      <c r="C553" s="19">
        <v>99151.920200000008</v>
      </c>
      <c r="D553" s="19">
        <v>4661.6221999999998</v>
      </c>
      <c r="E553" s="19">
        <v>91007.290000000008</v>
      </c>
      <c r="F553" s="19">
        <v>3483.0079999999998</v>
      </c>
    </row>
    <row r="554" spans="1:6" x14ac:dyDescent="0.35">
      <c r="A554" s="18" t="s">
        <v>388</v>
      </c>
      <c r="B554" s="18" t="s">
        <v>791</v>
      </c>
      <c r="C554" s="19">
        <v>57287.837199999994</v>
      </c>
      <c r="D554" s="19">
        <v>11357.307199999999</v>
      </c>
      <c r="E554" s="19">
        <v>45086.53</v>
      </c>
      <c r="F554" s="19">
        <v>844</v>
      </c>
    </row>
    <row r="555" spans="1:6" x14ac:dyDescent="0.35">
      <c r="A555" s="18" t="s">
        <v>388</v>
      </c>
      <c r="B555" s="18" t="s">
        <v>792</v>
      </c>
      <c r="C555" s="19">
        <v>103867.28</v>
      </c>
      <c r="D555" s="19">
        <v>28602.5</v>
      </c>
      <c r="E555" s="19">
        <v>74154.859999999986</v>
      </c>
      <c r="F555" s="19">
        <v>1109.92</v>
      </c>
    </row>
    <row r="556" spans="1:6" x14ac:dyDescent="0.35">
      <c r="A556" s="18" t="s">
        <v>388</v>
      </c>
      <c r="B556" s="18" t="s">
        <v>408</v>
      </c>
      <c r="C556" s="19">
        <v>6600</v>
      </c>
      <c r="D556" s="19">
        <v>0</v>
      </c>
      <c r="E556" s="19">
        <v>6600</v>
      </c>
      <c r="F556" s="19">
        <v>0</v>
      </c>
    </row>
    <row r="557" spans="1:6" x14ac:dyDescent="0.35">
      <c r="A557" s="18" t="s">
        <v>388</v>
      </c>
      <c r="B557" s="18" t="s">
        <v>409</v>
      </c>
      <c r="C557" s="19">
        <v>14518.95</v>
      </c>
      <c r="D557" s="19">
        <v>51</v>
      </c>
      <c r="E557" s="19">
        <v>11511.15</v>
      </c>
      <c r="F557" s="19">
        <v>2956.8</v>
      </c>
    </row>
    <row r="558" spans="1:6" ht="29" x14ac:dyDescent="0.35">
      <c r="A558" s="18" t="s">
        <v>388</v>
      </c>
      <c r="B558" s="18" t="s">
        <v>410</v>
      </c>
      <c r="C558" s="19">
        <v>181202.80000000002</v>
      </c>
      <c r="D558" s="19">
        <v>101933.69000000002</v>
      </c>
      <c r="E558" s="19">
        <v>76897.83</v>
      </c>
      <c r="F558" s="19">
        <v>2371.2799999999997</v>
      </c>
    </row>
    <row r="559" spans="1:6" x14ac:dyDescent="0.35">
      <c r="A559" s="18" t="s">
        <v>388</v>
      </c>
      <c r="B559" s="18" t="s">
        <v>411</v>
      </c>
      <c r="C559" s="19">
        <v>61169.40080000001</v>
      </c>
      <c r="D559" s="19">
        <v>4909.1507999999994</v>
      </c>
      <c r="E559" s="19">
        <v>54446.249999999993</v>
      </c>
      <c r="F559" s="19">
        <v>1814</v>
      </c>
    </row>
    <row r="560" spans="1:6" x14ac:dyDescent="0.35">
      <c r="A560" s="18" t="s">
        <v>388</v>
      </c>
      <c r="B560" s="18" t="s">
        <v>793</v>
      </c>
      <c r="C560" s="19">
        <v>77972.202299999975</v>
      </c>
      <c r="D560" s="19">
        <v>7695.2403000000004</v>
      </c>
      <c r="E560" s="19">
        <v>66456.350000000006</v>
      </c>
      <c r="F560" s="19">
        <v>3820.6120000000001</v>
      </c>
    </row>
    <row r="561" spans="1:6" x14ac:dyDescent="0.35">
      <c r="A561" s="18" t="s">
        <v>412</v>
      </c>
      <c r="B561" s="18" t="s">
        <v>413</v>
      </c>
      <c r="C561" s="19">
        <v>3029.3900000000003</v>
      </c>
      <c r="D561" s="19">
        <v>1996.89</v>
      </c>
      <c r="E561" s="19">
        <v>1032.5</v>
      </c>
      <c r="F561" s="19">
        <v>0</v>
      </c>
    </row>
    <row r="562" spans="1:6" x14ac:dyDescent="0.35">
      <c r="A562" s="18" t="s">
        <v>412</v>
      </c>
      <c r="B562" s="18" t="s">
        <v>794</v>
      </c>
      <c r="C562" s="19">
        <v>30561.05</v>
      </c>
      <c r="D562" s="19">
        <v>15642.369999999999</v>
      </c>
      <c r="E562" s="19">
        <v>14758.68</v>
      </c>
      <c r="F562" s="19">
        <v>160</v>
      </c>
    </row>
    <row r="563" spans="1:6" x14ac:dyDescent="0.35">
      <c r="A563" s="18" t="s">
        <v>412</v>
      </c>
      <c r="B563" s="18" t="s">
        <v>414</v>
      </c>
      <c r="C563" s="19">
        <v>14185.1276</v>
      </c>
      <c r="D563" s="19">
        <v>6679.9875999999995</v>
      </c>
      <c r="E563" s="19">
        <v>7505.1399999999994</v>
      </c>
      <c r="F563" s="19">
        <v>0</v>
      </c>
    </row>
    <row r="564" spans="1:6" x14ac:dyDescent="0.35">
      <c r="A564" s="18" t="s">
        <v>412</v>
      </c>
      <c r="B564" s="18" t="s">
        <v>415</v>
      </c>
      <c r="C564" s="19">
        <v>42400.073900000003</v>
      </c>
      <c r="D564" s="19">
        <v>9531.3738999999987</v>
      </c>
      <c r="E564" s="19">
        <v>32868.699999999997</v>
      </c>
      <c r="F564" s="19">
        <v>0</v>
      </c>
    </row>
    <row r="565" spans="1:6" x14ac:dyDescent="0.35">
      <c r="A565" s="18" t="s">
        <v>412</v>
      </c>
      <c r="B565" s="18" t="s">
        <v>416</v>
      </c>
      <c r="C565" s="19">
        <v>17835.808899999996</v>
      </c>
      <c r="D565" s="19">
        <v>8598.0789000000004</v>
      </c>
      <c r="E565" s="19">
        <v>9150.23</v>
      </c>
      <c r="F565" s="19">
        <v>87.5</v>
      </c>
    </row>
    <row r="566" spans="1:6" x14ac:dyDescent="0.35">
      <c r="A566" s="18" t="s">
        <v>412</v>
      </c>
      <c r="B566" s="18" t="s">
        <v>418</v>
      </c>
      <c r="C566" s="19">
        <v>5410.1696000000002</v>
      </c>
      <c r="D566" s="19">
        <v>40.629600000000003</v>
      </c>
      <c r="E566" s="19">
        <v>5367.54</v>
      </c>
      <c r="F566" s="19">
        <v>2</v>
      </c>
    </row>
    <row r="567" spans="1:6" x14ac:dyDescent="0.35">
      <c r="A567" s="18" t="s">
        <v>412</v>
      </c>
      <c r="B567" s="18" t="s">
        <v>419</v>
      </c>
      <c r="C567" s="19">
        <v>191586.45760000002</v>
      </c>
      <c r="D567" s="19">
        <v>61772.717599999989</v>
      </c>
      <c r="E567" s="19">
        <v>129653.73999999998</v>
      </c>
      <c r="F567" s="19">
        <v>160</v>
      </c>
    </row>
    <row r="568" spans="1:6" x14ac:dyDescent="0.35">
      <c r="A568" s="18" t="s">
        <v>412</v>
      </c>
      <c r="B568" s="18" t="s">
        <v>420</v>
      </c>
      <c r="C568" s="19">
        <v>74260.956959999996</v>
      </c>
      <c r="D568" s="19">
        <v>19944.804</v>
      </c>
      <c r="E568" s="19">
        <v>54138.91</v>
      </c>
      <c r="F568" s="19">
        <v>177.24295999999998</v>
      </c>
    </row>
    <row r="569" spans="1:6" x14ac:dyDescent="0.35">
      <c r="A569" s="18" t="s">
        <v>412</v>
      </c>
      <c r="B569" s="18" t="s">
        <v>421</v>
      </c>
      <c r="C569" s="19">
        <v>287524.1589000001</v>
      </c>
      <c r="D569" s="19">
        <v>99771.3989</v>
      </c>
      <c r="E569" s="19">
        <v>187362.76000000004</v>
      </c>
      <c r="F569" s="19">
        <v>390</v>
      </c>
    </row>
    <row r="570" spans="1:6" x14ac:dyDescent="0.35">
      <c r="A570" s="18" t="s">
        <v>412</v>
      </c>
      <c r="B570" s="18" t="s">
        <v>937</v>
      </c>
      <c r="C570" s="19">
        <v>30996.904399999999</v>
      </c>
      <c r="D570" s="19">
        <v>21433.324399999998</v>
      </c>
      <c r="E570" s="19">
        <v>9563.58</v>
      </c>
      <c r="F570" s="19">
        <v>0</v>
      </c>
    </row>
    <row r="571" spans="1:6" x14ac:dyDescent="0.35">
      <c r="A571" s="18" t="s">
        <v>412</v>
      </c>
      <c r="B571" s="18" t="s">
        <v>422</v>
      </c>
      <c r="C571" s="19">
        <v>59605.145999999993</v>
      </c>
      <c r="D571" s="19">
        <v>20352.436000000005</v>
      </c>
      <c r="E571" s="19">
        <v>39252.710000000006</v>
      </c>
      <c r="F571" s="19">
        <v>0</v>
      </c>
    </row>
    <row r="572" spans="1:6" x14ac:dyDescent="0.35">
      <c r="A572" s="18" t="s">
        <v>412</v>
      </c>
      <c r="B572" s="18" t="s">
        <v>423</v>
      </c>
      <c r="C572" s="19">
        <v>115514.77940000001</v>
      </c>
      <c r="D572" s="19">
        <v>33621.15939999999</v>
      </c>
      <c r="E572" s="19">
        <v>81886.02</v>
      </c>
      <c r="F572" s="19">
        <v>7.6000000000000005</v>
      </c>
    </row>
    <row r="573" spans="1:6" x14ac:dyDescent="0.35">
      <c r="A573" s="18" t="s">
        <v>412</v>
      </c>
      <c r="B573" s="18" t="s">
        <v>424</v>
      </c>
      <c r="C573" s="19">
        <v>52396.178000000007</v>
      </c>
      <c r="D573" s="19">
        <v>9649.4380000000001</v>
      </c>
      <c r="E573" s="19">
        <v>42196.74</v>
      </c>
      <c r="F573" s="19">
        <v>550</v>
      </c>
    </row>
    <row r="574" spans="1:6" ht="29" x14ac:dyDescent="0.35">
      <c r="A574" s="18" t="s">
        <v>412</v>
      </c>
      <c r="B574" s="18" t="s">
        <v>795</v>
      </c>
      <c r="C574" s="19">
        <v>170022.23550000001</v>
      </c>
      <c r="D574" s="19">
        <v>26359.105500000001</v>
      </c>
      <c r="E574" s="19">
        <v>143639.12999999998</v>
      </c>
      <c r="F574" s="19">
        <v>24</v>
      </c>
    </row>
    <row r="575" spans="1:6" x14ac:dyDescent="0.35">
      <c r="A575" s="18" t="s">
        <v>412</v>
      </c>
      <c r="B575" s="18" t="s">
        <v>425</v>
      </c>
      <c r="C575" s="20"/>
      <c r="D575" s="20"/>
      <c r="E575" s="20"/>
      <c r="F575" s="20"/>
    </row>
    <row r="576" spans="1:6" x14ac:dyDescent="0.35">
      <c r="A576" s="18" t="s">
        <v>412</v>
      </c>
      <c r="B576" s="18" t="s">
        <v>426</v>
      </c>
      <c r="C576" s="19">
        <v>41190.827999999994</v>
      </c>
      <c r="D576" s="19">
        <v>15457.478000000001</v>
      </c>
      <c r="E576" s="19">
        <v>25733.35</v>
      </c>
      <c r="F576" s="19">
        <v>0</v>
      </c>
    </row>
    <row r="577" spans="1:6" x14ac:dyDescent="0.35">
      <c r="A577" s="18" t="s">
        <v>412</v>
      </c>
      <c r="B577" s="18" t="s">
        <v>427</v>
      </c>
      <c r="C577" s="19">
        <v>66333.391199999984</v>
      </c>
      <c r="D577" s="19">
        <v>18080.2212</v>
      </c>
      <c r="E577" s="19">
        <v>48253.17</v>
      </c>
      <c r="F577" s="19">
        <v>0</v>
      </c>
    </row>
    <row r="578" spans="1:6" x14ac:dyDescent="0.35">
      <c r="A578" s="18" t="s">
        <v>412</v>
      </c>
      <c r="B578" s="18" t="s">
        <v>938</v>
      </c>
      <c r="C578" s="19">
        <v>58836.729599999999</v>
      </c>
      <c r="D578" s="19">
        <v>9947.1396000000004</v>
      </c>
      <c r="E578" s="19">
        <v>48889.59</v>
      </c>
      <c r="F578" s="19">
        <v>0</v>
      </c>
    </row>
    <row r="579" spans="1:6" x14ac:dyDescent="0.35">
      <c r="A579" s="18" t="s">
        <v>412</v>
      </c>
      <c r="B579" s="18" t="s">
        <v>939</v>
      </c>
      <c r="C579" s="19">
        <v>143621.90289999999</v>
      </c>
      <c r="D579" s="19">
        <v>29285.112900000004</v>
      </c>
      <c r="E579" s="19">
        <v>114336.79000000001</v>
      </c>
      <c r="F579" s="19">
        <v>0</v>
      </c>
    </row>
    <row r="580" spans="1:6" x14ac:dyDescent="0.35">
      <c r="A580" s="18" t="s">
        <v>412</v>
      </c>
      <c r="B580" s="18" t="s">
        <v>428</v>
      </c>
      <c r="C580" s="19">
        <v>45087.217599999996</v>
      </c>
      <c r="D580" s="19">
        <v>17429.227600000002</v>
      </c>
      <c r="E580" s="19">
        <v>27657.989999999998</v>
      </c>
      <c r="F580" s="19">
        <v>0</v>
      </c>
    </row>
    <row r="581" spans="1:6" x14ac:dyDescent="0.35">
      <c r="A581" s="18" t="s">
        <v>412</v>
      </c>
      <c r="B581" s="18" t="s">
        <v>940</v>
      </c>
      <c r="C581" s="19">
        <v>39461.056299999989</v>
      </c>
      <c r="D581" s="19">
        <v>9779.1863000000012</v>
      </c>
      <c r="E581" s="19">
        <v>29441.87</v>
      </c>
      <c r="F581" s="19">
        <v>240</v>
      </c>
    </row>
    <row r="582" spans="1:6" x14ac:dyDescent="0.35">
      <c r="A582" s="18" t="s">
        <v>412</v>
      </c>
      <c r="B582" s="18" t="s">
        <v>429</v>
      </c>
      <c r="C582" s="19">
        <v>2253</v>
      </c>
      <c r="D582" s="19">
        <v>2253</v>
      </c>
      <c r="E582" s="19">
        <v>0</v>
      </c>
      <c r="F582" s="19">
        <v>0</v>
      </c>
    </row>
    <row r="583" spans="1:6" x14ac:dyDescent="0.35">
      <c r="A583" s="18" t="s">
        <v>412</v>
      </c>
      <c r="B583" s="18" t="s">
        <v>430</v>
      </c>
      <c r="C583" s="19">
        <v>14929.711499999996</v>
      </c>
      <c r="D583" s="19">
        <v>9544.8894999999975</v>
      </c>
      <c r="E583" s="19">
        <v>5372.7</v>
      </c>
      <c r="F583" s="19">
        <v>12.122</v>
      </c>
    </row>
    <row r="584" spans="1:6" ht="29" x14ac:dyDescent="0.35">
      <c r="A584" s="18" t="s">
        <v>412</v>
      </c>
      <c r="B584" s="18" t="s">
        <v>941</v>
      </c>
      <c r="C584" s="19">
        <v>18640.755399999998</v>
      </c>
      <c r="D584" s="19">
        <v>8584.0554000000011</v>
      </c>
      <c r="E584" s="19">
        <v>9906.7000000000007</v>
      </c>
      <c r="F584" s="19">
        <v>150</v>
      </c>
    </row>
    <row r="585" spans="1:6" ht="29" x14ac:dyDescent="0.35">
      <c r="A585" s="18" t="s">
        <v>412</v>
      </c>
      <c r="B585" s="18" t="s">
        <v>431</v>
      </c>
      <c r="C585" s="19">
        <v>128608.06199999998</v>
      </c>
      <c r="D585" s="19">
        <v>31208.942000000003</v>
      </c>
      <c r="E585" s="19">
        <v>97399.12</v>
      </c>
      <c r="F585" s="19">
        <v>0</v>
      </c>
    </row>
    <row r="586" spans="1:6" x14ac:dyDescent="0.35">
      <c r="A586" s="18" t="s">
        <v>412</v>
      </c>
      <c r="B586" s="18" t="s">
        <v>796</v>
      </c>
      <c r="C586" s="19">
        <v>50669.914400000001</v>
      </c>
      <c r="D586" s="19">
        <v>8394.6044000000002</v>
      </c>
      <c r="E586" s="19">
        <v>42275.310000000005</v>
      </c>
      <c r="F586" s="19">
        <v>0</v>
      </c>
    </row>
    <row r="587" spans="1:6" ht="29" x14ac:dyDescent="0.35">
      <c r="A587" s="18" t="s">
        <v>412</v>
      </c>
      <c r="B587" s="18" t="s">
        <v>942</v>
      </c>
      <c r="C587" s="20"/>
      <c r="D587" s="20"/>
      <c r="E587" s="20"/>
      <c r="F587" s="20"/>
    </row>
    <row r="588" spans="1:6" ht="29" x14ac:dyDescent="0.35">
      <c r="A588" s="18" t="s">
        <v>412</v>
      </c>
      <c r="B588" s="18" t="s">
        <v>943</v>
      </c>
      <c r="C588" s="19">
        <v>27528.718999999994</v>
      </c>
      <c r="D588" s="19">
        <v>13226.079</v>
      </c>
      <c r="E588" s="19">
        <v>14222.99</v>
      </c>
      <c r="F588" s="19">
        <v>79.650000000000006</v>
      </c>
    </row>
    <row r="589" spans="1:6" x14ac:dyDescent="0.35">
      <c r="A589" s="18" t="s">
        <v>412</v>
      </c>
      <c r="B589" s="18" t="s">
        <v>944</v>
      </c>
      <c r="C589" s="19">
        <v>42478.323400000001</v>
      </c>
      <c r="D589" s="19">
        <v>2847.4634000000001</v>
      </c>
      <c r="E589" s="19">
        <v>39625.56</v>
      </c>
      <c r="F589" s="19">
        <v>5.3000000000000007</v>
      </c>
    </row>
    <row r="590" spans="1:6" ht="29" x14ac:dyDescent="0.35">
      <c r="A590" s="18" t="s">
        <v>412</v>
      </c>
      <c r="B590" s="18" t="s">
        <v>797</v>
      </c>
      <c r="C590" s="19">
        <v>24019.379199999999</v>
      </c>
      <c r="D590" s="19">
        <v>13634.779200000001</v>
      </c>
      <c r="E590" s="19">
        <v>10292.599999999999</v>
      </c>
      <c r="F590" s="19">
        <v>92</v>
      </c>
    </row>
    <row r="591" spans="1:6" x14ac:dyDescent="0.35">
      <c r="A591" s="18" t="s">
        <v>412</v>
      </c>
      <c r="B591" s="18" t="s">
        <v>740</v>
      </c>
      <c r="C591" s="19">
        <v>31809.428800000002</v>
      </c>
      <c r="D591" s="19">
        <v>5031.3308000000006</v>
      </c>
      <c r="E591" s="19">
        <v>26595.819999999996</v>
      </c>
      <c r="F591" s="19">
        <v>182.27799999999999</v>
      </c>
    </row>
    <row r="592" spans="1:6" x14ac:dyDescent="0.35">
      <c r="A592" s="18" t="s">
        <v>412</v>
      </c>
      <c r="B592" s="18" t="s">
        <v>432</v>
      </c>
      <c r="C592" s="19">
        <v>13762.445</v>
      </c>
      <c r="D592" s="19">
        <v>1339.585</v>
      </c>
      <c r="E592" s="19">
        <v>12422.86</v>
      </c>
      <c r="F592" s="19">
        <v>0</v>
      </c>
    </row>
    <row r="593" spans="1:6" ht="29" x14ac:dyDescent="0.35">
      <c r="A593" s="18" t="s">
        <v>412</v>
      </c>
      <c r="B593" s="18" t="s">
        <v>798</v>
      </c>
      <c r="C593" s="19">
        <v>10845.36</v>
      </c>
      <c r="D593" s="19">
        <v>3234.5</v>
      </c>
      <c r="E593" s="19">
        <v>6836.12</v>
      </c>
      <c r="F593" s="19">
        <v>774.74</v>
      </c>
    </row>
    <row r="594" spans="1:6" ht="29" x14ac:dyDescent="0.35">
      <c r="A594" s="18" t="s">
        <v>412</v>
      </c>
      <c r="B594" s="18" t="s">
        <v>945</v>
      </c>
      <c r="C594" s="19">
        <v>9486.7353000000003</v>
      </c>
      <c r="D594" s="19">
        <v>4002.4153000000001</v>
      </c>
      <c r="E594" s="19">
        <v>5450.47</v>
      </c>
      <c r="F594" s="19">
        <v>33.85</v>
      </c>
    </row>
    <row r="595" spans="1:6" ht="29" x14ac:dyDescent="0.35">
      <c r="A595" s="18" t="s">
        <v>412</v>
      </c>
      <c r="B595" s="18" t="s">
        <v>946</v>
      </c>
      <c r="C595" s="19">
        <v>48867.704100000003</v>
      </c>
      <c r="D595" s="19">
        <v>8308.5241000000005</v>
      </c>
      <c r="E595" s="19">
        <v>40559.179999999993</v>
      </c>
      <c r="F595" s="19">
        <v>0</v>
      </c>
    </row>
    <row r="596" spans="1:6" ht="29" x14ac:dyDescent="0.35">
      <c r="A596" s="18" t="s">
        <v>412</v>
      </c>
      <c r="B596" s="18" t="s">
        <v>947</v>
      </c>
      <c r="C596" s="19">
        <v>40834.06</v>
      </c>
      <c r="D596" s="19">
        <v>11075</v>
      </c>
      <c r="E596" s="19">
        <v>29759.059999999998</v>
      </c>
      <c r="F596" s="19">
        <v>0</v>
      </c>
    </row>
    <row r="597" spans="1:6" ht="29" x14ac:dyDescent="0.35">
      <c r="A597" s="18" t="s">
        <v>412</v>
      </c>
      <c r="B597" s="18" t="s">
        <v>948</v>
      </c>
      <c r="C597" s="19">
        <v>40771.650800000003</v>
      </c>
      <c r="D597" s="19">
        <v>22030.410800000001</v>
      </c>
      <c r="E597" s="19">
        <v>18741.239999999998</v>
      </c>
      <c r="F597" s="19">
        <v>0</v>
      </c>
    </row>
    <row r="598" spans="1:6" ht="29" x14ac:dyDescent="0.35">
      <c r="A598" s="18" t="s">
        <v>412</v>
      </c>
      <c r="B598" s="18" t="s">
        <v>433</v>
      </c>
      <c r="C598" s="19">
        <v>19336.463</v>
      </c>
      <c r="D598" s="19">
        <v>3203.6930000000002</v>
      </c>
      <c r="E598" s="19">
        <v>16132.769999999997</v>
      </c>
      <c r="F598" s="19">
        <v>0</v>
      </c>
    </row>
    <row r="599" spans="1:6" x14ac:dyDescent="0.35">
      <c r="A599" s="18" t="s">
        <v>412</v>
      </c>
      <c r="B599" s="18" t="s">
        <v>434</v>
      </c>
      <c r="C599" s="19">
        <v>21658.180799999998</v>
      </c>
      <c r="D599" s="19">
        <v>10003.740800000001</v>
      </c>
      <c r="E599" s="19">
        <v>11632.5</v>
      </c>
      <c r="F599" s="19">
        <v>21.939999999999998</v>
      </c>
    </row>
    <row r="600" spans="1:6" x14ac:dyDescent="0.35">
      <c r="A600" s="18" t="s">
        <v>412</v>
      </c>
      <c r="B600" s="18" t="s">
        <v>435</v>
      </c>
      <c r="C600" s="19">
        <v>4736.5577999999996</v>
      </c>
      <c r="D600" s="19">
        <v>3416.5577999999996</v>
      </c>
      <c r="E600" s="19">
        <v>1320</v>
      </c>
      <c r="F600" s="19">
        <v>0</v>
      </c>
    </row>
    <row r="601" spans="1:6" x14ac:dyDescent="0.35">
      <c r="A601" s="18" t="s">
        <v>412</v>
      </c>
      <c r="B601" s="18" t="s">
        <v>436</v>
      </c>
      <c r="C601" s="19">
        <v>64837.011399999988</v>
      </c>
      <c r="D601" s="19">
        <v>6014.4013999999997</v>
      </c>
      <c r="E601" s="19">
        <v>58728.69</v>
      </c>
      <c r="F601" s="19">
        <v>93.92</v>
      </c>
    </row>
    <row r="602" spans="1:6" x14ac:dyDescent="0.35">
      <c r="A602" s="18" t="s">
        <v>412</v>
      </c>
      <c r="B602" s="18" t="s">
        <v>437</v>
      </c>
      <c r="C602" s="19">
        <v>83474.703399999999</v>
      </c>
      <c r="D602" s="19">
        <v>21639.613400000002</v>
      </c>
      <c r="E602" s="19">
        <v>61127.090000000004</v>
      </c>
      <c r="F602" s="19">
        <v>708</v>
      </c>
    </row>
    <row r="603" spans="1:6" x14ac:dyDescent="0.35">
      <c r="A603" s="18" t="s">
        <v>412</v>
      </c>
      <c r="B603" s="18" t="s">
        <v>949</v>
      </c>
      <c r="C603" s="19">
        <v>25443.255200000003</v>
      </c>
      <c r="D603" s="19">
        <v>8507.8252000000011</v>
      </c>
      <c r="E603" s="19">
        <v>16935.43</v>
      </c>
      <c r="F603" s="19">
        <v>0</v>
      </c>
    </row>
    <row r="604" spans="1:6" x14ac:dyDescent="0.35">
      <c r="A604" s="18" t="s">
        <v>412</v>
      </c>
      <c r="B604" s="18" t="s">
        <v>438</v>
      </c>
      <c r="C604" s="19">
        <v>26792.754199999996</v>
      </c>
      <c r="D604" s="19">
        <v>14660.8442</v>
      </c>
      <c r="E604" s="19">
        <v>12131.91</v>
      </c>
      <c r="F604" s="19">
        <v>0</v>
      </c>
    </row>
    <row r="605" spans="1:6" x14ac:dyDescent="0.35">
      <c r="A605" s="18" t="s">
        <v>412</v>
      </c>
      <c r="B605" s="18" t="s">
        <v>439</v>
      </c>
      <c r="C605" s="19">
        <v>51892.292199999989</v>
      </c>
      <c r="D605" s="19">
        <v>3913.9422</v>
      </c>
      <c r="E605" s="19">
        <v>47678.35</v>
      </c>
      <c r="F605" s="19">
        <v>300</v>
      </c>
    </row>
    <row r="606" spans="1:6" x14ac:dyDescent="0.35">
      <c r="A606" s="18" t="s">
        <v>412</v>
      </c>
      <c r="B606" s="18" t="s">
        <v>799</v>
      </c>
      <c r="C606" s="19">
        <v>40795.901600000005</v>
      </c>
      <c r="D606" s="19">
        <v>23166.371599999999</v>
      </c>
      <c r="E606" s="19">
        <v>17611.36</v>
      </c>
      <c r="F606" s="19">
        <v>18.170000000000002</v>
      </c>
    </row>
    <row r="607" spans="1:6" x14ac:dyDescent="0.35">
      <c r="A607" s="18" t="s">
        <v>412</v>
      </c>
      <c r="B607" s="18" t="s">
        <v>440</v>
      </c>
      <c r="C607" s="19">
        <v>97063.052799999961</v>
      </c>
      <c r="D607" s="19">
        <v>28477.632799999996</v>
      </c>
      <c r="E607" s="19">
        <v>68032.020000000019</v>
      </c>
      <c r="F607" s="19">
        <v>553.4</v>
      </c>
    </row>
    <row r="608" spans="1:6" x14ac:dyDescent="0.35">
      <c r="A608" s="18" t="s">
        <v>412</v>
      </c>
      <c r="B608" s="18" t="s">
        <v>749</v>
      </c>
      <c r="C608" s="19">
        <v>9221.5192999999999</v>
      </c>
      <c r="D608" s="19">
        <v>4806.4793</v>
      </c>
      <c r="E608" s="19">
        <v>4415.04</v>
      </c>
      <c r="F608" s="19">
        <v>0</v>
      </c>
    </row>
    <row r="609" spans="1:6" x14ac:dyDescent="0.35">
      <c r="A609" s="18" t="s">
        <v>412</v>
      </c>
      <c r="B609" s="18" t="s">
        <v>441</v>
      </c>
      <c r="C609" s="19">
        <v>8265.6849999999977</v>
      </c>
      <c r="D609" s="19">
        <v>5100.0049999999992</v>
      </c>
      <c r="E609" s="19">
        <v>3165.68</v>
      </c>
      <c r="F609" s="19">
        <v>0</v>
      </c>
    </row>
    <row r="610" spans="1:6" x14ac:dyDescent="0.35">
      <c r="A610" s="18" t="s">
        <v>412</v>
      </c>
      <c r="B610" s="18" t="s">
        <v>442</v>
      </c>
      <c r="C610" s="19">
        <v>6934.4904999999999</v>
      </c>
      <c r="D610" s="19">
        <v>2374.0905000000002</v>
      </c>
      <c r="E610" s="19">
        <v>4560.3999999999996</v>
      </c>
      <c r="F610" s="19">
        <v>0</v>
      </c>
    </row>
    <row r="611" spans="1:6" x14ac:dyDescent="0.35">
      <c r="A611" s="18" t="s">
        <v>443</v>
      </c>
      <c r="B611" s="18" t="s">
        <v>444</v>
      </c>
      <c r="C611" s="19">
        <v>37515.7261</v>
      </c>
      <c r="D611" s="19">
        <v>3850.4961000000003</v>
      </c>
      <c r="E611" s="19">
        <v>32547.71</v>
      </c>
      <c r="F611" s="19">
        <v>1117.52</v>
      </c>
    </row>
    <row r="612" spans="1:6" x14ac:dyDescent="0.35">
      <c r="A612" s="18" t="s">
        <v>443</v>
      </c>
      <c r="B612" s="18" t="s">
        <v>445</v>
      </c>
      <c r="C612" s="19">
        <v>4027.8474000000001</v>
      </c>
      <c r="D612" s="19">
        <v>2102.8474000000001</v>
      </c>
      <c r="E612" s="19">
        <v>1925</v>
      </c>
      <c r="F612" s="19">
        <v>0</v>
      </c>
    </row>
    <row r="613" spans="1:6" x14ac:dyDescent="0.35">
      <c r="A613" s="18" t="s">
        <v>443</v>
      </c>
      <c r="B613" s="18" t="s">
        <v>446</v>
      </c>
      <c r="C613" s="19">
        <v>31489.388899999998</v>
      </c>
      <c r="D613" s="19">
        <v>12547.6489</v>
      </c>
      <c r="E613" s="19">
        <v>18941.740000000002</v>
      </c>
      <c r="F613" s="19">
        <v>0</v>
      </c>
    </row>
    <row r="614" spans="1:6" x14ac:dyDescent="0.35">
      <c r="A614" s="18" t="s">
        <v>443</v>
      </c>
      <c r="B614" s="18" t="s">
        <v>447</v>
      </c>
      <c r="C614" s="19">
        <v>21031.423999999995</v>
      </c>
      <c r="D614" s="19">
        <v>1672.4340000000002</v>
      </c>
      <c r="E614" s="19">
        <v>19358.989999999998</v>
      </c>
      <c r="F614" s="19">
        <v>0</v>
      </c>
    </row>
    <row r="615" spans="1:6" x14ac:dyDescent="0.35">
      <c r="A615" s="18" t="s">
        <v>443</v>
      </c>
      <c r="B615" s="18" t="s">
        <v>800</v>
      </c>
      <c r="C615" s="19">
        <v>174089.74300000002</v>
      </c>
      <c r="D615" s="19">
        <v>19015.122999999996</v>
      </c>
      <c r="E615" s="19">
        <v>148494.73000000001</v>
      </c>
      <c r="F615" s="19">
        <v>6579.8899999999994</v>
      </c>
    </row>
    <row r="616" spans="1:6" x14ac:dyDescent="0.35">
      <c r="A616" s="18" t="s">
        <v>443</v>
      </c>
      <c r="B616" s="18" t="s">
        <v>448</v>
      </c>
      <c r="C616" s="19">
        <v>6197.512999999999</v>
      </c>
      <c r="D616" s="19">
        <v>543.21300000000008</v>
      </c>
      <c r="E616" s="19">
        <v>5654.2999999999993</v>
      </c>
      <c r="F616" s="19">
        <v>0</v>
      </c>
    </row>
    <row r="617" spans="1:6" x14ac:dyDescent="0.35">
      <c r="A617" s="18" t="s">
        <v>443</v>
      </c>
      <c r="B617" s="18" t="s">
        <v>449</v>
      </c>
      <c r="C617" s="19">
        <v>15892.496299999999</v>
      </c>
      <c r="D617" s="19">
        <v>9662.5463</v>
      </c>
      <c r="E617" s="19">
        <v>6229.95</v>
      </c>
      <c r="F617" s="19">
        <v>0</v>
      </c>
    </row>
    <row r="618" spans="1:6" x14ac:dyDescent="0.35">
      <c r="A618" s="18" t="s">
        <v>443</v>
      </c>
      <c r="B618" s="18" t="s">
        <v>801</v>
      </c>
      <c r="C618" s="19">
        <v>24785.845000000001</v>
      </c>
      <c r="D618" s="19">
        <v>6769.3649999999998</v>
      </c>
      <c r="E618" s="19">
        <v>18016.48</v>
      </c>
      <c r="F618" s="19">
        <v>0</v>
      </c>
    </row>
    <row r="619" spans="1:6" ht="29" x14ac:dyDescent="0.35">
      <c r="A619" s="18" t="s">
        <v>443</v>
      </c>
      <c r="B619" s="18" t="s">
        <v>450</v>
      </c>
      <c r="C619" s="19">
        <v>3385.0483999999997</v>
      </c>
      <c r="D619" s="19">
        <v>3385.0483999999997</v>
      </c>
      <c r="E619" s="19">
        <v>0</v>
      </c>
      <c r="F619" s="19">
        <v>0</v>
      </c>
    </row>
    <row r="620" spans="1:6" x14ac:dyDescent="0.35">
      <c r="A620" s="18" t="s">
        <v>443</v>
      </c>
      <c r="B620" s="18" t="s">
        <v>451</v>
      </c>
      <c r="C620" s="19">
        <v>14540.478499999997</v>
      </c>
      <c r="D620" s="19">
        <v>8356.8785000000007</v>
      </c>
      <c r="E620" s="19">
        <v>6183.6</v>
      </c>
      <c r="F620" s="19">
        <v>0</v>
      </c>
    </row>
    <row r="621" spans="1:6" x14ac:dyDescent="0.35">
      <c r="A621" s="18" t="s">
        <v>443</v>
      </c>
      <c r="B621" s="18" t="s">
        <v>452</v>
      </c>
      <c r="C621" s="19">
        <v>8809.8460000000014</v>
      </c>
      <c r="D621" s="19">
        <v>6013.6260000000011</v>
      </c>
      <c r="E621" s="19">
        <v>2796.22</v>
      </c>
      <c r="F621" s="19">
        <v>0</v>
      </c>
    </row>
    <row r="622" spans="1:6" x14ac:dyDescent="0.35">
      <c r="A622" s="18" t="s">
        <v>443</v>
      </c>
      <c r="B622" s="18" t="s">
        <v>453</v>
      </c>
      <c r="C622" s="19">
        <v>10615.587000000001</v>
      </c>
      <c r="D622" s="19">
        <v>1588.1369999999999</v>
      </c>
      <c r="E622" s="19">
        <v>9027.4500000000007</v>
      </c>
      <c r="F622" s="19">
        <v>0</v>
      </c>
    </row>
    <row r="623" spans="1:6" x14ac:dyDescent="0.35">
      <c r="A623" s="18" t="s">
        <v>443</v>
      </c>
      <c r="B623" s="18" t="s">
        <v>454</v>
      </c>
      <c r="C623" s="19">
        <v>20440.402200000008</v>
      </c>
      <c r="D623" s="19">
        <v>20427.602200000005</v>
      </c>
      <c r="E623" s="19">
        <v>0</v>
      </c>
      <c r="F623" s="19">
        <v>12.8</v>
      </c>
    </row>
    <row r="624" spans="1:6" x14ac:dyDescent="0.35">
      <c r="A624" s="18" t="s">
        <v>443</v>
      </c>
      <c r="B624" s="18" t="s">
        <v>455</v>
      </c>
      <c r="C624" s="19">
        <v>33096.656200000005</v>
      </c>
      <c r="D624" s="19">
        <v>20112.096199999996</v>
      </c>
      <c r="E624" s="19">
        <v>12959.56</v>
      </c>
      <c r="F624" s="19">
        <v>25</v>
      </c>
    </row>
    <row r="625" spans="1:6" x14ac:dyDescent="0.35">
      <c r="A625" s="18" t="s">
        <v>456</v>
      </c>
      <c r="B625" s="18" t="s">
        <v>457</v>
      </c>
      <c r="C625" s="19">
        <v>5072.7004999999999</v>
      </c>
      <c r="D625" s="19">
        <v>5072.7004999999999</v>
      </c>
      <c r="E625" s="19">
        <v>0</v>
      </c>
      <c r="F625" s="19">
        <v>0</v>
      </c>
    </row>
    <row r="626" spans="1:6" x14ac:dyDescent="0.35">
      <c r="A626" s="18" t="s">
        <v>456</v>
      </c>
      <c r="B626" s="18" t="s">
        <v>711</v>
      </c>
      <c r="C626" s="19">
        <v>4929.6078999999982</v>
      </c>
      <c r="D626" s="19">
        <v>4929.6078999999982</v>
      </c>
      <c r="E626" s="19">
        <v>0</v>
      </c>
      <c r="F626" s="19">
        <v>0</v>
      </c>
    </row>
    <row r="627" spans="1:6" x14ac:dyDescent="0.35">
      <c r="A627" s="18" t="s">
        <v>456</v>
      </c>
      <c r="B627" s="18" t="s">
        <v>458</v>
      </c>
      <c r="C627" s="19">
        <v>15934.482599999998</v>
      </c>
      <c r="D627" s="19">
        <v>11202.092599999998</v>
      </c>
      <c r="E627" s="19">
        <v>4731.1899999999996</v>
      </c>
      <c r="F627" s="19">
        <v>1.2</v>
      </c>
    </row>
    <row r="628" spans="1:6" x14ac:dyDescent="0.35">
      <c r="A628" s="18" t="s">
        <v>456</v>
      </c>
      <c r="B628" s="18" t="s">
        <v>459</v>
      </c>
      <c r="C628" s="19">
        <v>2432.3919999999998</v>
      </c>
      <c r="D628" s="19">
        <v>2432.3919999999998</v>
      </c>
      <c r="E628" s="19">
        <v>0</v>
      </c>
      <c r="F628" s="19">
        <v>0</v>
      </c>
    </row>
    <row r="629" spans="1:6" x14ac:dyDescent="0.35">
      <c r="A629" s="18" t="s">
        <v>456</v>
      </c>
      <c r="B629" s="18" t="s">
        <v>719</v>
      </c>
      <c r="C629" s="19">
        <v>813.1576</v>
      </c>
      <c r="D629" s="19">
        <v>808.35760000000005</v>
      </c>
      <c r="E629" s="19">
        <v>0</v>
      </c>
      <c r="F629" s="19">
        <v>4.8</v>
      </c>
    </row>
    <row r="630" spans="1:6" x14ac:dyDescent="0.35">
      <c r="A630" s="18" t="s">
        <v>456</v>
      </c>
      <c r="B630" s="18" t="s">
        <v>720</v>
      </c>
      <c r="C630" s="19">
        <v>2381.4430000000007</v>
      </c>
      <c r="D630" s="19">
        <v>2381.4430000000007</v>
      </c>
      <c r="E630" s="19">
        <v>0</v>
      </c>
      <c r="F630" s="19">
        <v>0</v>
      </c>
    </row>
    <row r="631" spans="1:6" x14ac:dyDescent="0.35">
      <c r="A631" s="18" t="s">
        <v>456</v>
      </c>
      <c r="B631" s="18" t="s">
        <v>460</v>
      </c>
      <c r="C631" s="19">
        <v>2640.6572000000001</v>
      </c>
      <c r="D631" s="19">
        <v>2640.6572000000001</v>
      </c>
      <c r="E631" s="19">
        <v>0</v>
      </c>
      <c r="F631" s="19">
        <v>0</v>
      </c>
    </row>
    <row r="632" spans="1:6" x14ac:dyDescent="0.35">
      <c r="A632" s="18" t="s">
        <v>456</v>
      </c>
      <c r="B632" s="18" t="s">
        <v>725</v>
      </c>
      <c r="C632" s="19">
        <v>5856.3212000000003</v>
      </c>
      <c r="D632" s="19">
        <v>5856.3212000000003</v>
      </c>
      <c r="E632" s="19">
        <v>0</v>
      </c>
      <c r="F632" s="19">
        <v>0</v>
      </c>
    </row>
    <row r="633" spans="1:6" x14ac:dyDescent="0.35">
      <c r="A633" s="18" t="s">
        <v>456</v>
      </c>
      <c r="B633" s="18" t="s">
        <v>461</v>
      </c>
      <c r="C633" s="19">
        <v>1932.0598000000002</v>
      </c>
      <c r="D633" s="19">
        <v>1932.0598000000002</v>
      </c>
      <c r="E633" s="19">
        <v>0</v>
      </c>
      <c r="F633" s="19">
        <v>0</v>
      </c>
    </row>
    <row r="634" spans="1:6" x14ac:dyDescent="0.35">
      <c r="A634" s="18" t="s">
        <v>456</v>
      </c>
      <c r="B634" s="18" t="s">
        <v>728</v>
      </c>
      <c r="C634" s="19">
        <v>1236.6559999999999</v>
      </c>
      <c r="D634" s="19">
        <v>1236.6559999999999</v>
      </c>
      <c r="E634" s="19">
        <v>0</v>
      </c>
      <c r="F634" s="19">
        <v>0</v>
      </c>
    </row>
    <row r="635" spans="1:6" x14ac:dyDescent="0.35">
      <c r="A635" s="18" t="s">
        <v>456</v>
      </c>
      <c r="B635" s="18" t="s">
        <v>462</v>
      </c>
      <c r="C635" s="19">
        <v>3806.7258000000011</v>
      </c>
      <c r="D635" s="19">
        <v>3806.7258000000011</v>
      </c>
      <c r="E635" s="19">
        <v>0</v>
      </c>
      <c r="F635" s="19">
        <v>0</v>
      </c>
    </row>
    <row r="636" spans="1:6" x14ac:dyDescent="0.35">
      <c r="A636" s="18" t="s">
        <v>456</v>
      </c>
      <c r="B636" s="18" t="s">
        <v>463</v>
      </c>
      <c r="C636" s="19">
        <v>9564.2731000000003</v>
      </c>
      <c r="D636" s="19">
        <v>9564.2731000000003</v>
      </c>
      <c r="E636" s="19">
        <v>0</v>
      </c>
      <c r="F636" s="19">
        <v>0</v>
      </c>
    </row>
    <row r="637" spans="1:6" x14ac:dyDescent="0.35">
      <c r="A637" s="18" t="s">
        <v>456</v>
      </c>
      <c r="B637" s="18" t="s">
        <v>464</v>
      </c>
      <c r="C637" s="19">
        <v>16465.973599999998</v>
      </c>
      <c r="D637" s="19">
        <v>16426.373599999999</v>
      </c>
      <c r="E637" s="19">
        <v>39.599999999999994</v>
      </c>
      <c r="F637" s="19">
        <v>0</v>
      </c>
    </row>
    <row r="638" spans="1:6" x14ac:dyDescent="0.35">
      <c r="A638" s="18" t="s">
        <v>456</v>
      </c>
      <c r="B638" s="18" t="s">
        <v>742</v>
      </c>
      <c r="C638" s="19">
        <v>934.452</v>
      </c>
      <c r="D638" s="19">
        <v>934.452</v>
      </c>
      <c r="E638" s="19">
        <v>0</v>
      </c>
      <c r="F638" s="19">
        <v>0</v>
      </c>
    </row>
    <row r="639" spans="1:6" x14ac:dyDescent="0.35">
      <c r="A639" s="18" t="s">
        <v>456</v>
      </c>
      <c r="B639" s="18" t="s">
        <v>746</v>
      </c>
      <c r="C639" s="19">
        <v>1525.2844000000002</v>
      </c>
      <c r="D639" s="19">
        <v>1525.2844000000002</v>
      </c>
      <c r="E639" s="19">
        <v>0</v>
      </c>
      <c r="F639" s="19">
        <v>0</v>
      </c>
    </row>
    <row r="640" spans="1:6" x14ac:dyDescent="0.35">
      <c r="A640" s="18" t="s">
        <v>465</v>
      </c>
      <c r="B640" s="18" t="s">
        <v>466</v>
      </c>
      <c r="C640" s="19">
        <v>6673.8946000000005</v>
      </c>
      <c r="D640" s="19">
        <v>6271.2946000000011</v>
      </c>
      <c r="E640" s="19">
        <v>402.59999999999997</v>
      </c>
      <c r="F640" s="19">
        <v>0</v>
      </c>
    </row>
    <row r="641" spans="1:6" x14ac:dyDescent="0.35">
      <c r="A641" s="18" t="s">
        <v>465</v>
      </c>
      <c r="B641" s="18" t="s">
        <v>950</v>
      </c>
      <c r="C641" s="19">
        <v>43588.969599999997</v>
      </c>
      <c r="D641" s="19">
        <v>9569.5235999999986</v>
      </c>
      <c r="E641" s="19">
        <v>32567.61</v>
      </c>
      <c r="F641" s="19">
        <v>1451.836</v>
      </c>
    </row>
    <row r="642" spans="1:6" x14ac:dyDescent="0.35">
      <c r="A642" s="18" t="s">
        <v>465</v>
      </c>
      <c r="B642" s="18" t="s">
        <v>951</v>
      </c>
      <c r="C642" s="19">
        <v>102734.61330000001</v>
      </c>
      <c r="D642" s="19">
        <v>27286.423300000002</v>
      </c>
      <c r="E642" s="19">
        <v>74926.290000000008</v>
      </c>
      <c r="F642" s="19">
        <v>521.9</v>
      </c>
    </row>
    <row r="643" spans="1:6" x14ac:dyDescent="0.35">
      <c r="A643" s="18" t="s">
        <v>465</v>
      </c>
      <c r="B643" s="18" t="s">
        <v>952</v>
      </c>
      <c r="C643" s="19">
        <v>14646.500000000002</v>
      </c>
      <c r="D643" s="19">
        <v>1092.95</v>
      </c>
      <c r="E643" s="19">
        <v>13262.7</v>
      </c>
      <c r="F643" s="19">
        <v>290.85000000000002</v>
      </c>
    </row>
    <row r="644" spans="1:6" x14ac:dyDescent="0.35">
      <c r="A644" s="18" t="s">
        <v>465</v>
      </c>
      <c r="B644" s="18" t="s">
        <v>953</v>
      </c>
      <c r="C644" s="19">
        <v>31844.026699999999</v>
      </c>
      <c r="D644" s="19">
        <v>8186.9267</v>
      </c>
      <c r="E644" s="19">
        <v>23064.6</v>
      </c>
      <c r="F644" s="19">
        <v>592.5</v>
      </c>
    </row>
    <row r="645" spans="1:6" x14ac:dyDescent="0.35">
      <c r="A645" s="18" t="s">
        <v>465</v>
      </c>
      <c r="B645" s="18" t="s">
        <v>467</v>
      </c>
      <c r="C645" s="19">
        <v>48255.029000000002</v>
      </c>
      <c r="D645" s="19">
        <v>9470.389000000001</v>
      </c>
      <c r="E645" s="19">
        <v>38784.639999999999</v>
      </c>
      <c r="F645" s="19">
        <v>0</v>
      </c>
    </row>
    <row r="646" spans="1:6" x14ac:dyDescent="0.35">
      <c r="A646" s="18" t="s">
        <v>465</v>
      </c>
      <c r="B646" s="18" t="s">
        <v>468</v>
      </c>
      <c r="C646" s="19">
        <v>8775.2799999999988</v>
      </c>
      <c r="D646" s="19">
        <v>2921.64</v>
      </c>
      <c r="E646" s="19">
        <v>4504.5</v>
      </c>
      <c r="F646" s="19">
        <v>1349.14</v>
      </c>
    </row>
    <row r="647" spans="1:6" x14ac:dyDescent="0.35">
      <c r="A647" s="18" t="s">
        <v>465</v>
      </c>
      <c r="B647" s="18" t="s">
        <v>469</v>
      </c>
      <c r="C647" s="19">
        <v>17731.253999999997</v>
      </c>
      <c r="D647" s="19">
        <v>5736.3639999999996</v>
      </c>
      <c r="E647" s="19">
        <v>11365.130000000001</v>
      </c>
      <c r="F647" s="19">
        <v>629.76</v>
      </c>
    </row>
    <row r="648" spans="1:6" ht="29" x14ac:dyDescent="0.35">
      <c r="A648" s="18" t="s">
        <v>465</v>
      </c>
      <c r="B648" s="18" t="s">
        <v>470</v>
      </c>
      <c r="C648" s="19">
        <v>36717.600000000006</v>
      </c>
      <c r="D648" s="19">
        <v>15406.18</v>
      </c>
      <c r="E648" s="19">
        <v>20948.57</v>
      </c>
      <c r="F648" s="19">
        <v>362.85</v>
      </c>
    </row>
    <row r="649" spans="1:6" x14ac:dyDescent="0.35">
      <c r="A649" s="18" t="s">
        <v>465</v>
      </c>
      <c r="B649" s="18" t="s">
        <v>954</v>
      </c>
      <c r="C649" s="19">
        <v>9904.2560000000012</v>
      </c>
      <c r="D649" s="19">
        <v>3013.0059999999999</v>
      </c>
      <c r="E649" s="19">
        <v>6732.47</v>
      </c>
      <c r="F649" s="19">
        <v>158.78</v>
      </c>
    </row>
    <row r="650" spans="1:6" x14ac:dyDescent="0.35">
      <c r="A650" s="18" t="s">
        <v>465</v>
      </c>
      <c r="B650" s="18" t="s">
        <v>471</v>
      </c>
      <c r="C650" s="19">
        <v>94937.628299999997</v>
      </c>
      <c r="D650" s="19">
        <v>38393.888299999991</v>
      </c>
      <c r="E650" s="19">
        <v>55725.939999999988</v>
      </c>
      <c r="F650" s="19">
        <v>817.8</v>
      </c>
    </row>
    <row r="651" spans="1:6" x14ac:dyDescent="0.35">
      <c r="A651" s="18" t="s">
        <v>472</v>
      </c>
      <c r="B651" s="18" t="s">
        <v>473</v>
      </c>
      <c r="C651" s="19">
        <v>7240.8449999999993</v>
      </c>
      <c r="D651" s="19">
        <v>1029.2449999999999</v>
      </c>
      <c r="E651" s="19">
        <v>6111.5999999999995</v>
      </c>
      <c r="F651" s="19">
        <v>100</v>
      </c>
    </row>
    <row r="652" spans="1:6" x14ac:dyDescent="0.35">
      <c r="A652" s="18" t="s">
        <v>472</v>
      </c>
      <c r="B652" s="18" t="s">
        <v>474</v>
      </c>
      <c r="C652" s="19">
        <v>98100.347199999989</v>
      </c>
      <c r="D652" s="19">
        <v>10049.707199999999</v>
      </c>
      <c r="E652" s="19">
        <v>87691.12</v>
      </c>
      <c r="F652" s="19">
        <v>359.52</v>
      </c>
    </row>
    <row r="653" spans="1:6" x14ac:dyDescent="0.35">
      <c r="A653" s="18" t="s">
        <v>472</v>
      </c>
      <c r="B653" s="18" t="s">
        <v>802</v>
      </c>
      <c r="C653" s="19">
        <v>122984.16940000001</v>
      </c>
      <c r="D653" s="19">
        <v>32781.109400000001</v>
      </c>
      <c r="E653" s="19">
        <v>85715.74</v>
      </c>
      <c r="F653" s="19">
        <v>4487.32</v>
      </c>
    </row>
    <row r="654" spans="1:6" x14ac:dyDescent="0.35">
      <c r="A654" s="18" t="s">
        <v>472</v>
      </c>
      <c r="B654" s="18" t="s">
        <v>475</v>
      </c>
      <c r="C654" s="19">
        <v>99241.18</v>
      </c>
      <c r="D654" s="19">
        <v>7901.5</v>
      </c>
      <c r="E654" s="19">
        <v>84627.91</v>
      </c>
      <c r="F654" s="19">
        <v>6711.77</v>
      </c>
    </row>
    <row r="655" spans="1:6" x14ac:dyDescent="0.35">
      <c r="A655" s="18" t="s">
        <v>472</v>
      </c>
      <c r="B655" s="18" t="s">
        <v>854</v>
      </c>
      <c r="C655" s="20"/>
      <c r="D655" s="20"/>
      <c r="E655" s="20"/>
      <c r="F655" s="20"/>
    </row>
    <row r="656" spans="1:6" x14ac:dyDescent="0.35">
      <c r="A656" s="18" t="s">
        <v>472</v>
      </c>
      <c r="B656" s="18" t="s">
        <v>955</v>
      </c>
      <c r="C656" s="19">
        <v>43885.3</v>
      </c>
      <c r="D656" s="19">
        <v>4824</v>
      </c>
      <c r="E656" s="19">
        <v>38811.300000000003</v>
      </c>
      <c r="F656" s="19">
        <v>250</v>
      </c>
    </row>
    <row r="657" spans="1:6" x14ac:dyDescent="0.35">
      <c r="A657" s="18" t="s">
        <v>472</v>
      </c>
      <c r="B657" s="18" t="s">
        <v>476</v>
      </c>
      <c r="C657" s="19">
        <v>106660.93999999999</v>
      </c>
      <c r="D657" s="19">
        <v>16510.62</v>
      </c>
      <c r="E657" s="19">
        <v>89586.319999999992</v>
      </c>
      <c r="F657" s="19">
        <v>564</v>
      </c>
    </row>
    <row r="658" spans="1:6" x14ac:dyDescent="0.35">
      <c r="A658" s="18" t="s">
        <v>472</v>
      </c>
      <c r="B658" s="18" t="s">
        <v>477</v>
      </c>
      <c r="C658" s="19">
        <v>64011.01400000001</v>
      </c>
      <c r="D658" s="19">
        <v>16484.642</v>
      </c>
      <c r="E658" s="19">
        <v>43668.479999999996</v>
      </c>
      <c r="F658" s="19">
        <v>3857.8919999999998</v>
      </c>
    </row>
    <row r="659" spans="1:6" x14ac:dyDescent="0.35">
      <c r="A659" s="18" t="s">
        <v>472</v>
      </c>
      <c r="B659" s="18" t="s">
        <v>478</v>
      </c>
      <c r="C659" s="19">
        <v>77984.929199999999</v>
      </c>
      <c r="D659" s="19">
        <v>1077.6432</v>
      </c>
      <c r="E659" s="19">
        <v>73003.05</v>
      </c>
      <c r="F659" s="19">
        <v>3904.2360000000003</v>
      </c>
    </row>
    <row r="660" spans="1:6" x14ac:dyDescent="0.35">
      <c r="A660" s="18" t="s">
        <v>472</v>
      </c>
      <c r="B660" s="18" t="s">
        <v>479</v>
      </c>
      <c r="C660" s="19">
        <v>6725.5</v>
      </c>
      <c r="D660" s="19">
        <v>967</v>
      </c>
      <c r="E660" s="19">
        <v>5758.5</v>
      </c>
      <c r="F660" s="19">
        <v>0</v>
      </c>
    </row>
    <row r="661" spans="1:6" x14ac:dyDescent="0.35">
      <c r="A661" s="18" t="s">
        <v>472</v>
      </c>
      <c r="B661" s="18" t="s">
        <v>480</v>
      </c>
      <c r="C661" s="19">
        <v>66066.146599999993</v>
      </c>
      <c r="D661" s="19">
        <v>27804.9866</v>
      </c>
      <c r="E661" s="19">
        <v>37369.479999999996</v>
      </c>
      <c r="F661" s="19">
        <v>891.68000000000006</v>
      </c>
    </row>
    <row r="662" spans="1:6" x14ac:dyDescent="0.35">
      <c r="A662" s="18" t="s">
        <v>472</v>
      </c>
      <c r="B662" s="18" t="s">
        <v>481</v>
      </c>
      <c r="C662" s="19">
        <v>2871</v>
      </c>
      <c r="D662" s="19">
        <v>0</v>
      </c>
      <c r="E662" s="19">
        <v>1551</v>
      </c>
      <c r="F662" s="19">
        <v>1320</v>
      </c>
    </row>
    <row r="663" spans="1:6" x14ac:dyDescent="0.35">
      <c r="A663" s="18" t="s">
        <v>472</v>
      </c>
      <c r="B663" s="18" t="s">
        <v>482</v>
      </c>
      <c r="C663" s="19">
        <v>28059.1</v>
      </c>
      <c r="D663" s="19">
        <v>5715</v>
      </c>
      <c r="E663" s="19">
        <v>21044.1</v>
      </c>
      <c r="F663" s="19">
        <v>1300</v>
      </c>
    </row>
    <row r="664" spans="1:6" x14ac:dyDescent="0.35">
      <c r="A664" s="18" t="s">
        <v>472</v>
      </c>
      <c r="B664" s="18" t="s">
        <v>483</v>
      </c>
      <c r="C664" s="19">
        <v>193197.43810000003</v>
      </c>
      <c r="D664" s="19">
        <v>13919.8891</v>
      </c>
      <c r="E664" s="19">
        <v>172640.87</v>
      </c>
      <c r="F664" s="19">
        <v>6636.6790000000001</v>
      </c>
    </row>
    <row r="665" spans="1:6" x14ac:dyDescent="0.35">
      <c r="A665" s="18" t="s">
        <v>472</v>
      </c>
      <c r="B665" s="18" t="s">
        <v>484</v>
      </c>
      <c r="C665" s="19">
        <v>40676.449999999997</v>
      </c>
      <c r="D665" s="19">
        <v>2630</v>
      </c>
      <c r="E665" s="19">
        <v>37146.449999999997</v>
      </c>
      <c r="F665" s="19">
        <v>900</v>
      </c>
    </row>
    <row r="666" spans="1:6" x14ac:dyDescent="0.35">
      <c r="A666" s="18" t="s">
        <v>472</v>
      </c>
      <c r="B666" s="18" t="s">
        <v>485</v>
      </c>
      <c r="C666" s="19">
        <v>97278.87000000001</v>
      </c>
      <c r="D666" s="19">
        <v>48963.9</v>
      </c>
      <c r="E666" s="19">
        <v>43966.320000000007</v>
      </c>
      <c r="F666" s="19">
        <v>4348.6499999999996</v>
      </c>
    </row>
    <row r="667" spans="1:6" x14ac:dyDescent="0.35">
      <c r="A667" s="18" t="s">
        <v>486</v>
      </c>
      <c r="B667" s="18" t="s">
        <v>487</v>
      </c>
      <c r="C667" s="19">
        <v>70</v>
      </c>
      <c r="D667" s="19">
        <v>70</v>
      </c>
      <c r="E667" s="19">
        <v>0</v>
      </c>
      <c r="F667" s="19">
        <v>0</v>
      </c>
    </row>
    <row r="668" spans="1:6" x14ac:dyDescent="0.35">
      <c r="A668" s="18" t="s">
        <v>486</v>
      </c>
      <c r="B668" s="18" t="s">
        <v>488</v>
      </c>
      <c r="C668" s="19">
        <v>143.31</v>
      </c>
      <c r="D668" s="19">
        <v>143.31</v>
      </c>
      <c r="E668" s="19">
        <v>0</v>
      </c>
      <c r="F668" s="19">
        <v>0</v>
      </c>
    </row>
    <row r="669" spans="1:6" x14ac:dyDescent="0.35">
      <c r="A669" s="18" t="s">
        <v>486</v>
      </c>
      <c r="B669" s="18" t="s">
        <v>803</v>
      </c>
      <c r="C669" s="19">
        <v>3982.7</v>
      </c>
      <c r="D669" s="19">
        <v>172.06</v>
      </c>
      <c r="E669" s="19">
        <v>1980</v>
      </c>
      <c r="F669" s="19">
        <v>1830.6399999999999</v>
      </c>
    </row>
    <row r="670" spans="1:6" x14ac:dyDescent="0.35">
      <c r="A670" s="18" t="s">
        <v>486</v>
      </c>
      <c r="B670" s="18" t="s">
        <v>855</v>
      </c>
      <c r="C670" s="20"/>
      <c r="D670" s="20"/>
      <c r="E670" s="20"/>
      <c r="F670" s="20"/>
    </row>
    <row r="671" spans="1:6" ht="29" x14ac:dyDescent="0.35">
      <c r="A671" s="18" t="s">
        <v>486</v>
      </c>
      <c r="B671" s="18" t="s">
        <v>489</v>
      </c>
      <c r="C671" s="19">
        <v>1678.6161999999999</v>
      </c>
      <c r="D671" s="19">
        <v>536.49619999999993</v>
      </c>
      <c r="E671" s="19">
        <v>1142.1199999999999</v>
      </c>
      <c r="F671" s="19">
        <v>0</v>
      </c>
    </row>
    <row r="672" spans="1:6" x14ac:dyDescent="0.35">
      <c r="A672" s="18" t="s">
        <v>486</v>
      </c>
      <c r="B672" s="18" t="s">
        <v>490</v>
      </c>
      <c r="C672" s="19">
        <v>1892.7526</v>
      </c>
      <c r="D672" s="19">
        <v>243.01260000000002</v>
      </c>
      <c r="E672" s="19">
        <v>1649.74</v>
      </c>
      <c r="F672" s="19">
        <v>0</v>
      </c>
    </row>
    <row r="673" spans="1:6" x14ac:dyDescent="0.35">
      <c r="A673" s="18" t="s">
        <v>486</v>
      </c>
      <c r="B673" s="18" t="s">
        <v>491</v>
      </c>
      <c r="C673" s="19">
        <v>1996.5</v>
      </c>
      <c r="D673" s="19">
        <v>0</v>
      </c>
      <c r="E673" s="19">
        <v>1996.5</v>
      </c>
      <c r="F673" s="19">
        <v>0</v>
      </c>
    </row>
    <row r="674" spans="1:6" x14ac:dyDescent="0.35">
      <c r="A674" s="18" t="s">
        <v>486</v>
      </c>
      <c r="B674" s="18" t="s">
        <v>492</v>
      </c>
      <c r="C674" s="19">
        <v>2792.6</v>
      </c>
      <c r="D674" s="19">
        <v>0</v>
      </c>
      <c r="E674" s="19">
        <v>2792.6</v>
      </c>
      <c r="F674" s="19">
        <v>0</v>
      </c>
    </row>
    <row r="675" spans="1:6" x14ac:dyDescent="0.35">
      <c r="A675" s="18" t="s">
        <v>486</v>
      </c>
      <c r="B675" s="18" t="s">
        <v>493</v>
      </c>
      <c r="C675" s="19">
        <v>0</v>
      </c>
      <c r="D675" s="19">
        <v>0</v>
      </c>
      <c r="E675" s="19">
        <v>0</v>
      </c>
      <c r="F675" s="19">
        <v>0</v>
      </c>
    </row>
    <row r="676" spans="1:6" x14ac:dyDescent="0.35">
      <c r="A676" s="18" t="s">
        <v>486</v>
      </c>
      <c r="B676" s="18" t="s">
        <v>494</v>
      </c>
      <c r="C676" s="19">
        <v>0</v>
      </c>
      <c r="D676" s="19">
        <v>0</v>
      </c>
      <c r="E676" s="19">
        <v>0</v>
      </c>
      <c r="F676" s="19">
        <v>0</v>
      </c>
    </row>
    <row r="677" spans="1:6" x14ac:dyDescent="0.35">
      <c r="A677" s="18" t="s">
        <v>486</v>
      </c>
      <c r="B677" s="18" t="s">
        <v>804</v>
      </c>
      <c r="C677" s="19">
        <v>6313.08</v>
      </c>
      <c r="D677" s="19">
        <v>1793.8</v>
      </c>
      <c r="E677" s="19">
        <v>3392.3999999999996</v>
      </c>
      <c r="F677" s="19">
        <v>1126.8800000000001</v>
      </c>
    </row>
    <row r="678" spans="1:6" x14ac:dyDescent="0.35">
      <c r="A678" s="18" t="s">
        <v>486</v>
      </c>
      <c r="B678" s="18" t="s">
        <v>495</v>
      </c>
      <c r="C678" s="19">
        <v>221.86799999999999</v>
      </c>
      <c r="D678" s="19">
        <v>221.86799999999999</v>
      </c>
      <c r="E678" s="19">
        <v>0</v>
      </c>
      <c r="F678" s="19">
        <v>0</v>
      </c>
    </row>
    <row r="679" spans="1:6" x14ac:dyDescent="0.35">
      <c r="A679" s="18" t="s">
        <v>486</v>
      </c>
      <c r="B679" s="18" t="s">
        <v>496</v>
      </c>
      <c r="C679" s="19">
        <v>243.58319999999998</v>
      </c>
      <c r="D679" s="19">
        <v>243.58319999999998</v>
      </c>
      <c r="E679" s="19">
        <v>0</v>
      </c>
      <c r="F679" s="19">
        <v>0</v>
      </c>
    </row>
    <row r="680" spans="1:6" x14ac:dyDescent="0.35">
      <c r="A680" s="18" t="s">
        <v>486</v>
      </c>
      <c r="B680" s="18" t="s">
        <v>856</v>
      </c>
      <c r="C680" s="20"/>
      <c r="D680" s="20"/>
      <c r="E680" s="20"/>
      <c r="F680" s="20"/>
    </row>
    <row r="681" spans="1:6" ht="29" x14ac:dyDescent="0.35">
      <c r="A681" s="18" t="s">
        <v>486</v>
      </c>
      <c r="B681" s="18" t="s">
        <v>497</v>
      </c>
      <c r="C681" s="19">
        <v>0</v>
      </c>
      <c r="D681" s="19">
        <v>0</v>
      </c>
      <c r="E681" s="19">
        <v>0</v>
      </c>
      <c r="F681" s="19">
        <v>0</v>
      </c>
    </row>
    <row r="682" spans="1:6" x14ac:dyDescent="0.35">
      <c r="A682" s="18" t="s">
        <v>486</v>
      </c>
      <c r="B682" s="18" t="s">
        <v>498</v>
      </c>
      <c r="C682" s="19">
        <v>0</v>
      </c>
      <c r="D682" s="19">
        <v>0</v>
      </c>
      <c r="E682" s="19">
        <v>0</v>
      </c>
      <c r="F682" s="19">
        <v>0</v>
      </c>
    </row>
    <row r="683" spans="1:6" x14ac:dyDescent="0.35">
      <c r="A683" s="18" t="s">
        <v>486</v>
      </c>
      <c r="B683" s="18" t="s">
        <v>499</v>
      </c>
      <c r="C683" s="19">
        <v>0</v>
      </c>
      <c r="D683" s="19">
        <v>0</v>
      </c>
      <c r="E683" s="19">
        <v>0</v>
      </c>
      <c r="F683" s="19">
        <v>0</v>
      </c>
    </row>
    <row r="684" spans="1:6" x14ac:dyDescent="0.35">
      <c r="A684" s="18" t="s">
        <v>486</v>
      </c>
      <c r="B684" s="18" t="s">
        <v>500</v>
      </c>
      <c r="C684" s="19">
        <v>1305.3400000000001</v>
      </c>
      <c r="D684" s="19">
        <v>0</v>
      </c>
      <c r="E684" s="19">
        <v>0</v>
      </c>
      <c r="F684" s="19">
        <v>1305.3400000000001</v>
      </c>
    </row>
    <row r="685" spans="1:6" ht="29" x14ac:dyDescent="0.35">
      <c r="A685" s="18" t="s">
        <v>486</v>
      </c>
      <c r="B685" s="18" t="s">
        <v>501</v>
      </c>
      <c r="C685" s="19">
        <v>0</v>
      </c>
      <c r="D685" s="19">
        <v>0</v>
      </c>
      <c r="E685" s="19">
        <v>0</v>
      </c>
      <c r="F685" s="19">
        <v>0</v>
      </c>
    </row>
    <row r="686" spans="1:6" x14ac:dyDescent="0.35">
      <c r="A686" s="18" t="s">
        <v>486</v>
      </c>
      <c r="B686" s="18" t="s">
        <v>502</v>
      </c>
      <c r="C686" s="20"/>
      <c r="D686" s="20"/>
      <c r="E686" s="20"/>
      <c r="F686" s="20"/>
    </row>
    <row r="687" spans="1:6" x14ac:dyDescent="0.35">
      <c r="A687" s="18" t="s">
        <v>486</v>
      </c>
      <c r="B687" s="18" t="s">
        <v>503</v>
      </c>
      <c r="C687" s="19">
        <v>1814.9187999999999</v>
      </c>
      <c r="D687" s="19">
        <v>364.91880000000003</v>
      </c>
      <c r="E687" s="19">
        <v>0</v>
      </c>
      <c r="F687" s="19">
        <v>1450</v>
      </c>
    </row>
    <row r="688" spans="1:6" x14ac:dyDescent="0.35">
      <c r="A688" s="18" t="s">
        <v>486</v>
      </c>
      <c r="B688" s="18" t="s">
        <v>504</v>
      </c>
      <c r="C688" s="19">
        <v>0</v>
      </c>
      <c r="D688" s="19">
        <v>0</v>
      </c>
      <c r="E688" s="19">
        <v>0</v>
      </c>
      <c r="F688" s="19">
        <v>0</v>
      </c>
    </row>
    <row r="689" spans="1:6" x14ac:dyDescent="0.35">
      <c r="A689" s="18" t="s">
        <v>486</v>
      </c>
      <c r="B689" s="18" t="s">
        <v>505</v>
      </c>
      <c r="C689" s="19">
        <v>0</v>
      </c>
      <c r="D689" s="19">
        <v>0</v>
      </c>
      <c r="E689" s="19">
        <v>0</v>
      </c>
      <c r="F689" s="19">
        <v>0</v>
      </c>
    </row>
    <row r="690" spans="1:6" x14ac:dyDescent="0.35">
      <c r="A690" s="18" t="s">
        <v>506</v>
      </c>
      <c r="B690" s="18" t="s">
        <v>805</v>
      </c>
      <c r="C690" s="19">
        <v>165.71010000000001</v>
      </c>
      <c r="D690" s="19">
        <v>165.71010000000001</v>
      </c>
      <c r="E690" s="19">
        <v>0</v>
      </c>
      <c r="F690" s="19">
        <v>0</v>
      </c>
    </row>
    <row r="691" spans="1:6" x14ac:dyDescent="0.35">
      <c r="A691" s="18" t="s">
        <v>506</v>
      </c>
      <c r="B691" s="18" t="s">
        <v>507</v>
      </c>
      <c r="C691" s="19">
        <v>4605.2700000000004</v>
      </c>
      <c r="D691" s="19">
        <v>170.67000000000002</v>
      </c>
      <c r="E691" s="19">
        <v>3834.6</v>
      </c>
      <c r="F691" s="19">
        <v>600</v>
      </c>
    </row>
    <row r="692" spans="1:6" x14ac:dyDescent="0.35">
      <c r="A692" s="18" t="s">
        <v>506</v>
      </c>
      <c r="B692" s="18" t="s">
        <v>508</v>
      </c>
      <c r="C692" s="19">
        <v>2069.5271000000002</v>
      </c>
      <c r="D692" s="19">
        <v>1247.0933</v>
      </c>
      <c r="E692" s="19">
        <v>47.099999999999994</v>
      </c>
      <c r="F692" s="19">
        <v>775.33379999999988</v>
      </c>
    </row>
    <row r="693" spans="1:6" x14ac:dyDescent="0.35">
      <c r="A693" s="18" t="s">
        <v>506</v>
      </c>
      <c r="B693" s="18" t="s">
        <v>509</v>
      </c>
      <c r="C693" s="19">
        <v>1362.3836999999999</v>
      </c>
      <c r="D693" s="19">
        <v>289.88369999999998</v>
      </c>
      <c r="E693" s="19">
        <v>1072.5</v>
      </c>
      <c r="F693" s="19">
        <v>0</v>
      </c>
    </row>
    <row r="694" spans="1:6" x14ac:dyDescent="0.35">
      <c r="A694" s="18" t="s">
        <v>506</v>
      </c>
      <c r="B694" s="18" t="s">
        <v>510</v>
      </c>
      <c r="C694" s="19">
        <v>9756.4143999999997</v>
      </c>
      <c r="D694" s="19">
        <v>274.36439999999999</v>
      </c>
      <c r="E694" s="19">
        <v>8782.0499999999993</v>
      </c>
      <c r="F694" s="19">
        <v>700</v>
      </c>
    </row>
    <row r="695" spans="1:6" x14ac:dyDescent="0.35">
      <c r="A695" s="18" t="s">
        <v>506</v>
      </c>
      <c r="B695" s="18" t="s">
        <v>511</v>
      </c>
      <c r="C695" s="19">
        <v>9541.8853999999992</v>
      </c>
      <c r="D695" s="19">
        <v>264.50540000000001</v>
      </c>
      <c r="E695" s="19">
        <v>8842.3799999999992</v>
      </c>
      <c r="F695" s="19">
        <v>435</v>
      </c>
    </row>
    <row r="696" spans="1:6" x14ac:dyDescent="0.35">
      <c r="A696" s="18" t="s">
        <v>506</v>
      </c>
      <c r="B696" s="18" t="s">
        <v>956</v>
      </c>
      <c r="C696" s="19">
        <v>11186.324399999998</v>
      </c>
      <c r="D696" s="19">
        <v>1434.5244</v>
      </c>
      <c r="E696" s="19">
        <v>9751.7999999999993</v>
      </c>
      <c r="F696" s="19">
        <v>0</v>
      </c>
    </row>
    <row r="697" spans="1:6" x14ac:dyDescent="0.35">
      <c r="A697" s="18" t="s">
        <v>506</v>
      </c>
      <c r="B697" s="18" t="s">
        <v>957</v>
      </c>
      <c r="C697" s="19">
        <v>4032.35</v>
      </c>
      <c r="D697" s="19">
        <v>14</v>
      </c>
      <c r="E697" s="19">
        <v>3298.35</v>
      </c>
      <c r="F697" s="19">
        <v>720</v>
      </c>
    </row>
    <row r="698" spans="1:6" x14ac:dyDescent="0.35">
      <c r="A698" s="18" t="s">
        <v>506</v>
      </c>
      <c r="B698" s="18" t="s">
        <v>512</v>
      </c>
      <c r="C698" s="19">
        <v>13882.050000000001</v>
      </c>
      <c r="D698" s="19">
        <v>400</v>
      </c>
      <c r="E698" s="19">
        <v>11687.050000000001</v>
      </c>
      <c r="F698" s="19">
        <v>1795</v>
      </c>
    </row>
    <row r="699" spans="1:6" x14ac:dyDescent="0.35">
      <c r="A699" s="18" t="s">
        <v>506</v>
      </c>
      <c r="B699" s="18" t="s">
        <v>513</v>
      </c>
      <c r="C699" s="19">
        <v>15723.761799999998</v>
      </c>
      <c r="D699" s="19">
        <v>1863.7618</v>
      </c>
      <c r="E699" s="19">
        <v>13860</v>
      </c>
      <c r="F699" s="19">
        <v>0</v>
      </c>
    </row>
    <row r="700" spans="1:6" x14ac:dyDescent="0.35">
      <c r="A700" s="18" t="s">
        <v>506</v>
      </c>
      <c r="B700" s="18" t="s">
        <v>514</v>
      </c>
      <c r="C700" s="19">
        <v>1316.9677999999999</v>
      </c>
      <c r="D700" s="19">
        <v>161.96779999999998</v>
      </c>
      <c r="E700" s="19">
        <v>1155</v>
      </c>
      <c r="F700" s="19">
        <v>0</v>
      </c>
    </row>
    <row r="701" spans="1:6" x14ac:dyDescent="0.35">
      <c r="A701" s="18" t="s">
        <v>506</v>
      </c>
      <c r="B701" s="18" t="s">
        <v>515</v>
      </c>
      <c r="C701" s="19">
        <v>7911.5610000000006</v>
      </c>
      <c r="D701" s="19">
        <v>2464.4610000000002</v>
      </c>
      <c r="E701" s="19">
        <v>4207.5</v>
      </c>
      <c r="F701" s="19">
        <v>1239.5999999999999</v>
      </c>
    </row>
    <row r="702" spans="1:6" ht="29" x14ac:dyDescent="0.35">
      <c r="A702" s="18" t="s">
        <v>506</v>
      </c>
      <c r="B702" s="18" t="s">
        <v>516</v>
      </c>
      <c r="C702" s="19">
        <v>15571.4365</v>
      </c>
      <c r="D702" s="19">
        <v>319.03650000000005</v>
      </c>
      <c r="E702" s="19">
        <v>12731.4</v>
      </c>
      <c r="F702" s="19">
        <v>2521</v>
      </c>
    </row>
    <row r="703" spans="1:6" x14ac:dyDescent="0.35">
      <c r="A703" s="18" t="s">
        <v>506</v>
      </c>
      <c r="B703" s="18" t="s">
        <v>517</v>
      </c>
      <c r="C703" s="19">
        <v>6152.76</v>
      </c>
      <c r="D703" s="19">
        <v>1048.68</v>
      </c>
      <c r="E703" s="19">
        <v>5104.08</v>
      </c>
      <c r="F703" s="19">
        <v>0</v>
      </c>
    </row>
    <row r="704" spans="1:6" x14ac:dyDescent="0.35">
      <c r="A704" s="18" t="s">
        <v>518</v>
      </c>
      <c r="B704" s="18" t="s">
        <v>718</v>
      </c>
      <c r="C704" s="19">
        <v>11920.952400000002</v>
      </c>
      <c r="D704" s="19">
        <v>6774.5924000000014</v>
      </c>
      <c r="E704" s="19">
        <v>5138.2</v>
      </c>
      <c r="F704" s="19">
        <v>8.16</v>
      </c>
    </row>
    <row r="705" spans="1:6" x14ac:dyDescent="0.35">
      <c r="A705" s="18" t="s">
        <v>518</v>
      </c>
      <c r="B705" s="18" t="s">
        <v>519</v>
      </c>
      <c r="C705" s="19">
        <v>1182.6639000000002</v>
      </c>
      <c r="D705" s="19">
        <v>1182.6639000000002</v>
      </c>
      <c r="E705" s="19">
        <v>0</v>
      </c>
      <c r="F705" s="19">
        <v>0</v>
      </c>
    </row>
    <row r="706" spans="1:6" x14ac:dyDescent="0.35">
      <c r="A706" s="18" t="s">
        <v>518</v>
      </c>
      <c r="B706" s="18" t="s">
        <v>520</v>
      </c>
      <c r="C706" s="19">
        <v>11463.164199999999</v>
      </c>
      <c r="D706" s="19">
        <v>9284.5642000000007</v>
      </c>
      <c r="E706" s="19">
        <v>2178</v>
      </c>
      <c r="F706" s="19">
        <v>0.6</v>
      </c>
    </row>
    <row r="707" spans="1:6" x14ac:dyDescent="0.35">
      <c r="A707" s="18" t="s">
        <v>518</v>
      </c>
      <c r="B707" s="18" t="s">
        <v>722</v>
      </c>
      <c r="C707" s="19">
        <v>2664.2496000000001</v>
      </c>
      <c r="D707" s="19">
        <v>2664.2496000000001</v>
      </c>
      <c r="E707" s="19">
        <v>0</v>
      </c>
      <c r="F707" s="19">
        <v>0</v>
      </c>
    </row>
    <row r="708" spans="1:6" x14ac:dyDescent="0.35">
      <c r="A708" s="18" t="s">
        <v>518</v>
      </c>
      <c r="B708" s="18" t="s">
        <v>521</v>
      </c>
      <c r="C708" s="19">
        <v>6153.2534999999998</v>
      </c>
      <c r="D708" s="19">
        <v>5823.2534999999998</v>
      </c>
      <c r="E708" s="19">
        <v>330</v>
      </c>
      <c r="F708" s="19">
        <v>0</v>
      </c>
    </row>
    <row r="709" spans="1:6" x14ac:dyDescent="0.35">
      <c r="A709" s="18" t="s">
        <v>518</v>
      </c>
      <c r="B709" s="18" t="s">
        <v>522</v>
      </c>
      <c r="C709" s="19">
        <v>14025.001300000004</v>
      </c>
      <c r="D709" s="19">
        <v>11905.641300000003</v>
      </c>
      <c r="E709" s="19">
        <v>2119.36</v>
      </c>
      <c r="F709" s="19">
        <v>0</v>
      </c>
    </row>
    <row r="710" spans="1:6" x14ac:dyDescent="0.35">
      <c r="A710" s="18" t="s">
        <v>518</v>
      </c>
      <c r="B710" s="18" t="s">
        <v>730</v>
      </c>
      <c r="C710" s="19">
        <v>9707.6996000000036</v>
      </c>
      <c r="D710" s="19">
        <v>9707.6996000000036</v>
      </c>
      <c r="E710" s="19">
        <v>0</v>
      </c>
      <c r="F710" s="19">
        <v>0</v>
      </c>
    </row>
    <row r="711" spans="1:6" x14ac:dyDescent="0.35">
      <c r="A711" s="18" t="s">
        <v>518</v>
      </c>
      <c r="B711" s="18" t="s">
        <v>523</v>
      </c>
      <c r="C711" s="19">
        <v>4843.3428999999987</v>
      </c>
      <c r="D711" s="19">
        <v>4843.3428999999987</v>
      </c>
      <c r="E711" s="19">
        <v>0</v>
      </c>
      <c r="F711" s="19">
        <v>0</v>
      </c>
    </row>
    <row r="712" spans="1:6" x14ac:dyDescent="0.35">
      <c r="A712" s="18" t="s">
        <v>518</v>
      </c>
      <c r="B712" s="18" t="s">
        <v>524</v>
      </c>
      <c r="C712" s="19">
        <v>4413.5324999999993</v>
      </c>
      <c r="D712" s="19">
        <v>4413.5324999999993</v>
      </c>
      <c r="E712" s="19">
        <v>0</v>
      </c>
      <c r="F712" s="19">
        <v>0</v>
      </c>
    </row>
    <row r="713" spans="1:6" x14ac:dyDescent="0.35">
      <c r="A713" s="18" t="s">
        <v>518</v>
      </c>
      <c r="B713" s="18" t="s">
        <v>525</v>
      </c>
      <c r="C713" s="19">
        <v>2427.3150000000001</v>
      </c>
      <c r="D713" s="19">
        <v>810.31500000000005</v>
      </c>
      <c r="E713" s="19">
        <v>1617</v>
      </c>
      <c r="F713" s="19">
        <v>0</v>
      </c>
    </row>
    <row r="714" spans="1:6" x14ac:dyDescent="0.35">
      <c r="A714" s="18" t="s">
        <v>518</v>
      </c>
      <c r="B714" s="18" t="s">
        <v>526</v>
      </c>
      <c r="C714" s="19">
        <v>5534.4938999999995</v>
      </c>
      <c r="D714" s="19">
        <v>5534.4938999999995</v>
      </c>
      <c r="E714" s="19">
        <v>0</v>
      </c>
      <c r="F714" s="19">
        <v>0</v>
      </c>
    </row>
    <row r="715" spans="1:6" x14ac:dyDescent="0.35">
      <c r="A715" s="18" t="s">
        <v>518</v>
      </c>
      <c r="B715" s="18" t="s">
        <v>527</v>
      </c>
      <c r="C715" s="19">
        <v>7251.8612000000012</v>
      </c>
      <c r="D715" s="19">
        <v>7251.8612000000012</v>
      </c>
      <c r="E715" s="19">
        <v>0</v>
      </c>
      <c r="F715" s="19">
        <v>0</v>
      </c>
    </row>
    <row r="716" spans="1:6" x14ac:dyDescent="0.35">
      <c r="A716" s="18" t="s">
        <v>518</v>
      </c>
      <c r="B716" s="18" t="s">
        <v>528</v>
      </c>
      <c r="C716" s="19">
        <v>18740.408900000002</v>
      </c>
      <c r="D716" s="19">
        <v>8343.428899999999</v>
      </c>
      <c r="E716" s="19">
        <v>10316.619999999999</v>
      </c>
      <c r="F716" s="19">
        <v>80.36</v>
      </c>
    </row>
    <row r="717" spans="1:6" ht="29" x14ac:dyDescent="0.35">
      <c r="A717" s="18" t="s">
        <v>518</v>
      </c>
      <c r="B717" s="18" t="s">
        <v>529</v>
      </c>
      <c r="C717" s="19">
        <v>16954.004799999995</v>
      </c>
      <c r="D717" s="19">
        <v>10901.1448</v>
      </c>
      <c r="E717" s="19">
        <v>6016.98</v>
      </c>
      <c r="F717" s="19">
        <v>35.880000000000003</v>
      </c>
    </row>
    <row r="718" spans="1:6" x14ac:dyDescent="0.35">
      <c r="A718" s="18" t="s">
        <v>518</v>
      </c>
      <c r="B718" s="18" t="s">
        <v>739</v>
      </c>
      <c r="C718" s="19">
        <v>5809.5459000000001</v>
      </c>
      <c r="D718" s="19">
        <v>2839.5459000000001</v>
      </c>
      <c r="E718" s="19">
        <v>2970</v>
      </c>
      <c r="F718" s="19">
        <v>0</v>
      </c>
    </row>
    <row r="719" spans="1:6" x14ac:dyDescent="0.35">
      <c r="A719" s="18" t="s">
        <v>518</v>
      </c>
      <c r="B719" s="18" t="s">
        <v>530</v>
      </c>
      <c r="C719" s="19">
        <v>5520.7943999999989</v>
      </c>
      <c r="D719" s="19">
        <v>5520.7943999999989</v>
      </c>
      <c r="E719" s="19">
        <v>0</v>
      </c>
      <c r="F719" s="19">
        <v>0</v>
      </c>
    </row>
    <row r="720" spans="1:6" x14ac:dyDescent="0.35">
      <c r="A720" s="18" t="s">
        <v>518</v>
      </c>
      <c r="B720" s="18" t="s">
        <v>531</v>
      </c>
      <c r="C720" s="19">
        <v>1659.3522</v>
      </c>
      <c r="D720" s="19">
        <v>1659.3522</v>
      </c>
      <c r="E720" s="19">
        <v>0</v>
      </c>
      <c r="F720" s="19">
        <v>0</v>
      </c>
    </row>
    <row r="721" spans="1:6" ht="29" x14ac:dyDescent="0.35">
      <c r="A721" s="18" t="s">
        <v>518</v>
      </c>
      <c r="B721" s="18" t="s">
        <v>747</v>
      </c>
      <c r="C721" s="19">
        <v>9128.2790000000005</v>
      </c>
      <c r="D721" s="19">
        <v>5067.6290000000008</v>
      </c>
      <c r="E721" s="19">
        <v>4060.6499999999996</v>
      </c>
      <c r="F721" s="19">
        <v>0</v>
      </c>
    </row>
    <row r="722" spans="1:6" x14ac:dyDescent="0.35">
      <c r="A722" s="18" t="s">
        <v>518</v>
      </c>
      <c r="B722" s="18" t="s">
        <v>532</v>
      </c>
      <c r="C722" s="19">
        <v>10953.493200000001</v>
      </c>
      <c r="D722" s="19">
        <v>10953.493200000001</v>
      </c>
      <c r="E722" s="19">
        <v>0</v>
      </c>
      <c r="F722" s="19">
        <v>0</v>
      </c>
    </row>
    <row r="723" spans="1:6" x14ac:dyDescent="0.35">
      <c r="A723" s="18" t="s">
        <v>533</v>
      </c>
      <c r="B723" s="18" t="s">
        <v>534</v>
      </c>
      <c r="C723" s="19">
        <v>38165.695599999999</v>
      </c>
      <c r="D723" s="19">
        <v>3109.8755999999998</v>
      </c>
      <c r="E723" s="19">
        <v>32999.550000000003</v>
      </c>
      <c r="F723" s="19">
        <v>2056.27</v>
      </c>
    </row>
    <row r="724" spans="1:6" x14ac:dyDescent="0.35">
      <c r="A724" s="18" t="s">
        <v>533</v>
      </c>
      <c r="B724" s="18" t="s">
        <v>535</v>
      </c>
      <c r="C724" s="19">
        <v>28937.631400000006</v>
      </c>
      <c r="D724" s="19">
        <v>936.57140000000015</v>
      </c>
      <c r="E724" s="19">
        <v>26277.460000000003</v>
      </c>
      <c r="F724" s="19">
        <v>1723.6</v>
      </c>
    </row>
    <row r="725" spans="1:6" x14ac:dyDescent="0.35">
      <c r="A725" s="18" t="s">
        <v>533</v>
      </c>
      <c r="B725" s="18" t="s">
        <v>958</v>
      </c>
      <c r="C725" s="19">
        <v>42828.619999999995</v>
      </c>
      <c r="D725" s="19">
        <v>3460.74</v>
      </c>
      <c r="E725" s="19">
        <v>39104.04</v>
      </c>
      <c r="F725" s="19">
        <v>263.83999999999997</v>
      </c>
    </row>
    <row r="726" spans="1:6" x14ac:dyDescent="0.35">
      <c r="A726" s="18" t="s">
        <v>533</v>
      </c>
      <c r="B726" s="18" t="s">
        <v>536</v>
      </c>
      <c r="C726" s="19">
        <v>16383.05</v>
      </c>
      <c r="D726" s="19">
        <v>600</v>
      </c>
      <c r="E726" s="19">
        <v>13987.05</v>
      </c>
      <c r="F726" s="19">
        <v>1796</v>
      </c>
    </row>
    <row r="727" spans="1:6" x14ac:dyDescent="0.35">
      <c r="A727" s="18" t="s">
        <v>533</v>
      </c>
      <c r="B727" s="18" t="s">
        <v>537</v>
      </c>
      <c r="C727" s="19">
        <v>3050.7389999999996</v>
      </c>
      <c r="D727" s="19">
        <v>2.9989999999999997</v>
      </c>
      <c r="E727" s="19">
        <v>2827.74</v>
      </c>
      <c r="F727" s="19">
        <v>220</v>
      </c>
    </row>
    <row r="728" spans="1:6" x14ac:dyDescent="0.35">
      <c r="A728" s="18" t="s">
        <v>533</v>
      </c>
      <c r="B728" s="18" t="s">
        <v>538</v>
      </c>
      <c r="C728" s="19">
        <v>15463.412999999999</v>
      </c>
      <c r="D728" s="19">
        <v>3814.5729999999999</v>
      </c>
      <c r="E728" s="19">
        <v>11648.84</v>
      </c>
      <c r="F728" s="19">
        <v>0</v>
      </c>
    </row>
    <row r="729" spans="1:6" x14ac:dyDescent="0.35">
      <c r="A729" s="18" t="s">
        <v>533</v>
      </c>
      <c r="B729" s="18" t="s">
        <v>539</v>
      </c>
      <c r="C729" s="19">
        <v>55472.69</v>
      </c>
      <c r="D729" s="19">
        <v>1787.1</v>
      </c>
      <c r="E729" s="19">
        <v>52821.590000000004</v>
      </c>
      <c r="F729" s="19">
        <v>864</v>
      </c>
    </row>
    <row r="730" spans="1:6" x14ac:dyDescent="0.35">
      <c r="A730" s="18" t="s">
        <v>533</v>
      </c>
      <c r="B730" s="18" t="s">
        <v>540</v>
      </c>
      <c r="C730" s="19">
        <v>66052.94</v>
      </c>
      <c r="D730" s="19">
        <v>8199.86</v>
      </c>
      <c r="E730" s="19">
        <v>56033.08</v>
      </c>
      <c r="F730" s="19">
        <v>1820</v>
      </c>
    </row>
    <row r="731" spans="1:6" x14ac:dyDescent="0.35">
      <c r="A731" s="18" t="s">
        <v>533</v>
      </c>
      <c r="B731" s="18" t="s">
        <v>541</v>
      </c>
      <c r="C731" s="19">
        <v>6831</v>
      </c>
      <c r="D731" s="19">
        <v>0</v>
      </c>
      <c r="E731" s="19">
        <v>6831</v>
      </c>
      <c r="F731" s="19">
        <v>0</v>
      </c>
    </row>
    <row r="732" spans="1:6" ht="29" x14ac:dyDescent="0.35">
      <c r="A732" s="18" t="s">
        <v>533</v>
      </c>
      <c r="B732" s="18" t="s">
        <v>959</v>
      </c>
      <c r="C732" s="19">
        <v>517</v>
      </c>
      <c r="D732" s="19">
        <v>0</v>
      </c>
      <c r="E732" s="19">
        <v>0</v>
      </c>
      <c r="F732" s="19">
        <v>517</v>
      </c>
    </row>
    <row r="733" spans="1:6" x14ac:dyDescent="0.35">
      <c r="A733" s="18" t="s">
        <v>533</v>
      </c>
      <c r="B733" s="18" t="s">
        <v>542</v>
      </c>
      <c r="C733" s="19">
        <v>14453.736000000001</v>
      </c>
      <c r="D733" s="19">
        <v>2653.9360000000001</v>
      </c>
      <c r="E733" s="19">
        <v>10695.3</v>
      </c>
      <c r="F733" s="19">
        <v>1104.5</v>
      </c>
    </row>
    <row r="734" spans="1:6" x14ac:dyDescent="0.35">
      <c r="A734" s="18" t="s">
        <v>533</v>
      </c>
      <c r="B734" s="18" t="s">
        <v>960</v>
      </c>
      <c r="C734" s="19">
        <v>108328.12380000002</v>
      </c>
      <c r="D734" s="19">
        <v>9312.0738000000001</v>
      </c>
      <c r="E734" s="19">
        <v>83302.900000000009</v>
      </c>
      <c r="F734" s="19">
        <v>15713.15</v>
      </c>
    </row>
    <row r="735" spans="1:6" x14ac:dyDescent="0.35">
      <c r="A735" s="18" t="s">
        <v>533</v>
      </c>
      <c r="B735" s="18" t="s">
        <v>543</v>
      </c>
      <c r="C735" s="19">
        <v>18265.82</v>
      </c>
      <c r="D735" s="19">
        <v>1898.3400000000001</v>
      </c>
      <c r="E735" s="19">
        <v>14244.64</v>
      </c>
      <c r="F735" s="19">
        <v>2122.84</v>
      </c>
    </row>
    <row r="736" spans="1:6" x14ac:dyDescent="0.35">
      <c r="A736" s="18" t="s">
        <v>533</v>
      </c>
      <c r="B736" s="18" t="s">
        <v>544</v>
      </c>
      <c r="C736" s="19">
        <v>42499.604200000002</v>
      </c>
      <c r="D736" s="19">
        <v>2310.5942</v>
      </c>
      <c r="E736" s="19">
        <v>38948.26</v>
      </c>
      <c r="F736" s="19">
        <v>1240.75</v>
      </c>
    </row>
    <row r="737" spans="1:6" ht="29" x14ac:dyDescent="0.35">
      <c r="A737" s="18" t="s">
        <v>533</v>
      </c>
      <c r="B737" s="18" t="s">
        <v>545</v>
      </c>
      <c r="C737" s="19">
        <v>52211.569999999992</v>
      </c>
      <c r="D737" s="19">
        <v>3927.4500000000003</v>
      </c>
      <c r="E737" s="19">
        <v>43474.06</v>
      </c>
      <c r="F737" s="19">
        <v>4810.0600000000004</v>
      </c>
    </row>
    <row r="738" spans="1:6" x14ac:dyDescent="0.35">
      <c r="A738" s="18" t="s">
        <v>533</v>
      </c>
      <c r="B738" s="18" t="s">
        <v>546</v>
      </c>
      <c r="C738" s="19">
        <v>45733.925199999998</v>
      </c>
      <c r="D738" s="19">
        <v>9417.7239999999983</v>
      </c>
      <c r="E738" s="19">
        <v>25105.85</v>
      </c>
      <c r="F738" s="19">
        <v>11210.351200000001</v>
      </c>
    </row>
    <row r="739" spans="1:6" x14ac:dyDescent="0.35">
      <c r="A739" s="18" t="s">
        <v>533</v>
      </c>
      <c r="B739" s="18" t="s">
        <v>547</v>
      </c>
      <c r="C739" s="19">
        <v>61525.5</v>
      </c>
      <c r="D739" s="19">
        <v>5783.9</v>
      </c>
      <c r="E739" s="19">
        <v>52161.599999999999</v>
      </c>
      <c r="F739" s="19">
        <v>3580</v>
      </c>
    </row>
    <row r="740" spans="1:6" x14ac:dyDescent="0.35">
      <c r="A740" s="18" t="s">
        <v>533</v>
      </c>
      <c r="B740" s="18" t="s">
        <v>548</v>
      </c>
      <c r="C740" s="19">
        <v>26205.674599999998</v>
      </c>
      <c r="D740" s="19">
        <v>9666.9245999999985</v>
      </c>
      <c r="E740" s="19">
        <v>12498.75</v>
      </c>
      <c r="F740" s="19">
        <v>4040</v>
      </c>
    </row>
    <row r="741" spans="1:6" x14ac:dyDescent="0.35">
      <c r="A741" s="18" t="s">
        <v>533</v>
      </c>
      <c r="B741" s="18" t="s">
        <v>549</v>
      </c>
      <c r="C741" s="19">
        <v>6990.15</v>
      </c>
      <c r="D741" s="19">
        <v>2999.9</v>
      </c>
      <c r="E741" s="19">
        <v>3440.25</v>
      </c>
      <c r="F741" s="19">
        <v>550</v>
      </c>
    </row>
    <row r="742" spans="1:6" x14ac:dyDescent="0.35">
      <c r="A742" s="18" t="s">
        <v>533</v>
      </c>
      <c r="B742" s="18" t="s">
        <v>806</v>
      </c>
      <c r="C742" s="19">
        <v>76127.065799999997</v>
      </c>
      <c r="D742" s="19">
        <v>7207.4258</v>
      </c>
      <c r="E742" s="19">
        <v>66044.72</v>
      </c>
      <c r="F742" s="19">
        <v>2874.92</v>
      </c>
    </row>
    <row r="743" spans="1:6" x14ac:dyDescent="0.35">
      <c r="A743" s="18" t="s">
        <v>533</v>
      </c>
      <c r="B743" s="18" t="s">
        <v>550</v>
      </c>
      <c r="C743" s="19">
        <v>141955.04449999999</v>
      </c>
      <c r="D743" s="19">
        <v>22931.0645</v>
      </c>
      <c r="E743" s="19">
        <v>116953</v>
      </c>
      <c r="F743" s="19">
        <v>2070.9800000000005</v>
      </c>
    </row>
    <row r="744" spans="1:6" x14ac:dyDescent="0.35">
      <c r="A744" s="18" t="s">
        <v>551</v>
      </c>
      <c r="B744" s="18" t="s">
        <v>552</v>
      </c>
      <c r="C744" s="19">
        <v>92913.200799999991</v>
      </c>
      <c r="D744" s="19">
        <v>945.78920000000016</v>
      </c>
      <c r="E744" s="19">
        <v>91078.37999999999</v>
      </c>
      <c r="F744" s="19">
        <v>889.03160000000003</v>
      </c>
    </row>
    <row r="745" spans="1:6" x14ac:dyDescent="0.35">
      <c r="A745" s="18" t="s">
        <v>551</v>
      </c>
      <c r="B745" s="18" t="s">
        <v>961</v>
      </c>
      <c r="C745" s="19">
        <v>57126.969999999994</v>
      </c>
      <c r="D745" s="19">
        <v>10847</v>
      </c>
      <c r="E745" s="19">
        <v>45323.85</v>
      </c>
      <c r="F745" s="19">
        <v>956.12</v>
      </c>
    </row>
    <row r="746" spans="1:6" x14ac:dyDescent="0.35">
      <c r="A746" s="18" t="s">
        <v>551</v>
      </c>
      <c r="B746" s="18" t="s">
        <v>962</v>
      </c>
      <c r="C746" s="19">
        <v>7977</v>
      </c>
      <c r="D746" s="19">
        <v>0</v>
      </c>
      <c r="E746" s="19">
        <v>7977</v>
      </c>
      <c r="F746" s="19">
        <v>0</v>
      </c>
    </row>
    <row r="747" spans="1:6" x14ac:dyDescent="0.35">
      <c r="A747" s="18" t="s">
        <v>551</v>
      </c>
      <c r="B747" s="18" t="s">
        <v>963</v>
      </c>
      <c r="C747" s="19">
        <v>14429.4612</v>
      </c>
      <c r="D747" s="19">
        <v>4058.5</v>
      </c>
      <c r="E747" s="19">
        <v>6600</v>
      </c>
      <c r="F747" s="19">
        <v>3770.9612000000002</v>
      </c>
    </row>
    <row r="748" spans="1:6" x14ac:dyDescent="0.35">
      <c r="A748" s="18" t="s">
        <v>551</v>
      </c>
      <c r="B748" s="18" t="s">
        <v>964</v>
      </c>
      <c r="C748" s="19">
        <v>614591.98970000003</v>
      </c>
      <c r="D748" s="19">
        <v>169171.62329999998</v>
      </c>
      <c r="E748" s="19">
        <v>430850.04000000004</v>
      </c>
      <c r="F748" s="19">
        <v>14570.3264</v>
      </c>
    </row>
    <row r="749" spans="1:6" x14ac:dyDescent="0.35">
      <c r="A749" s="18" t="s">
        <v>551</v>
      </c>
      <c r="B749" s="18" t="s">
        <v>553</v>
      </c>
      <c r="C749" s="19">
        <v>24777.505799999999</v>
      </c>
      <c r="D749" s="19">
        <v>4528</v>
      </c>
      <c r="E749" s="19">
        <v>13871.55</v>
      </c>
      <c r="F749" s="19">
        <v>6377.9557999999997</v>
      </c>
    </row>
    <row r="750" spans="1:6" x14ac:dyDescent="0.35">
      <c r="A750" s="18" t="s">
        <v>551</v>
      </c>
      <c r="B750" s="18" t="s">
        <v>965</v>
      </c>
      <c r="C750" s="19">
        <v>14231.150000000001</v>
      </c>
      <c r="D750" s="19">
        <v>2618.1999999999998</v>
      </c>
      <c r="E750" s="19">
        <v>10452.75</v>
      </c>
      <c r="F750" s="19">
        <v>1160.2</v>
      </c>
    </row>
    <row r="751" spans="1:6" x14ac:dyDescent="0.35">
      <c r="A751" s="18" t="s">
        <v>551</v>
      </c>
      <c r="B751" s="18" t="s">
        <v>966</v>
      </c>
      <c r="C751" s="19">
        <v>38686.57</v>
      </c>
      <c r="D751" s="19">
        <v>12380.529999999999</v>
      </c>
      <c r="E751" s="19">
        <v>24972.04</v>
      </c>
      <c r="F751" s="19">
        <v>1334</v>
      </c>
    </row>
    <row r="752" spans="1:6" x14ac:dyDescent="0.35">
      <c r="A752" s="18" t="s">
        <v>551</v>
      </c>
      <c r="B752" s="18" t="s">
        <v>554</v>
      </c>
      <c r="C752" s="19">
        <v>133746.24249999999</v>
      </c>
      <c r="D752" s="19">
        <v>38361.808499999992</v>
      </c>
      <c r="E752" s="19">
        <v>94574.2</v>
      </c>
      <c r="F752" s="19">
        <v>810.23400000000004</v>
      </c>
    </row>
    <row r="753" spans="1:6" x14ac:dyDescent="0.35">
      <c r="A753" s="18" t="s">
        <v>551</v>
      </c>
      <c r="B753" s="18" t="s">
        <v>555</v>
      </c>
      <c r="C753" s="19">
        <v>302814.78779999993</v>
      </c>
      <c r="D753" s="19">
        <v>148165.1078</v>
      </c>
      <c r="E753" s="19">
        <v>151451.07999999996</v>
      </c>
      <c r="F753" s="19">
        <v>3198.6</v>
      </c>
    </row>
    <row r="754" spans="1:6" x14ac:dyDescent="0.35">
      <c r="A754" s="18" t="s">
        <v>551</v>
      </c>
      <c r="B754" s="18" t="s">
        <v>556</v>
      </c>
      <c r="C754" s="19">
        <v>87468.499999999985</v>
      </c>
      <c r="D754" s="19">
        <v>0</v>
      </c>
      <c r="E754" s="19">
        <v>85943.709999999992</v>
      </c>
      <c r="F754" s="19">
        <v>1524.79</v>
      </c>
    </row>
    <row r="755" spans="1:6" x14ac:dyDescent="0.35">
      <c r="A755" s="18" t="s">
        <v>551</v>
      </c>
      <c r="B755" s="18" t="s">
        <v>557</v>
      </c>
      <c r="C755" s="19">
        <v>284738.22710000002</v>
      </c>
      <c r="D755" s="19">
        <v>20699.417100000002</v>
      </c>
      <c r="E755" s="19">
        <v>261885.26000000004</v>
      </c>
      <c r="F755" s="19">
        <v>2153.5500000000002</v>
      </c>
    </row>
    <row r="756" spans="1:6" x14ac:dyDescent="0.35">
      <c r="A756" s="18" t="s">
        <v>551</v>
      </c>
      <c r="B756" s="18" t="s">
        <v>558</v>
      </c>
      <c r="C756" s="19">
        <v>31793.115100000003</v>
      </c>
      <c r="D756" s="19">
        <v>3320.7151000000003</v>
      </c>
      <c r="E756" s="19">
        <v>28472.400000000001</v>
      </c>
      <c r="F756" s="19">
        <v>0</v>
      </c>
    </row>
    <row r="757" spans="1:6" x14ac:dyDescent="0.35">
      <c r="A757" s="18" t="s">
        <v>551</v>
      </c>
      <c r="B757" s="18" t="s">
        <v>559</v>
      </c>
      <c r="C757" s="19">
        <v>53017.729999999996</v>
      </c>
      <c r="D757" s="19">
        <v>5107.8999999999996</v>
      </c>
      <c r="E757" s="19">
        <v>46409.829999999994</v>
      </c>
      <c r="F757" s="19">
        <v>1500</v>
      </c>
    </row>
    <row r="758" spans="1:6" x14ac:dyDescent="0.35">
      <c r="A758" s="18" t="s">
        <v>551</v>
      </c>
      <c r="B758" s="18" t="s">
        <v>560</v>
      </c>
      <c r="C758" s="19">
        <v>10710.010399999999</v>
      </c>
      <c r="D758" s="19">
        <v>4200.5</v>
      </c>
      <c r="E758" s="19">
        <v>5020.95</v>
      </c>
      <c r="F758" s="19">
        <v>1488.5604000000003</v>
      </c>
    </row>
    <row r="759" spans="1:6" x14ac:dyDescent="0.35">
      <c r="A759" s="18" t="s">
        <v>551</v>
      </c>
      <c r="B759" s="18" t="s">
        <v>807</v>
      </c>
      <c r="C759" s="19">
        <v>33192.15</v>
      </c>
      <c r="D759" s="19">
        <v>4693.38</v>
      </c>
      <c r="E759" s="19">
        <v>24637.43</v>
      </c>
      <c r="F759" s="19">
        <v>3861.3399999999997</v>
      </c>
    </row>
    <row r="760" spans="1:6" x14ac:dyDescent="0.35">
      <c r="A760" s="18" t="s">
        <v>551</v>
      </c>
      <c r="B760" s="18" t="s">
        <v>561</v>
      </c>
      <c r="C760" s="19">
        <v>13093.09</v>
      </c>
      <c r="D760" s="19">
        <v>1545</v>
      </c>
      <c r="E760" s="19">
        <v>11548.09</v>
      </c>
      <c r="F760" s="19">
        <v>0</v>
      </c>
    </row>
    <row r="761" spans="1:6" ht="29" x14ac:dyDescent="0.35">
      <c r="A761" s="18" t="s">
        <v>551</v>
      </c>
      <c r="B761" s="18" t="s">
        <v>562</v>
      </c>
      <c r="C761" s="19">
        <v>165455.77559999999</v>
      </c>
      <c r="D761" s="19">
        <v>37494.075600000004</v>
      </c>
      <c r="E761" s="19">
        <v>126833.09999999999</v>
      </c>
      <c r="F761" s="19">
        <v>1128.5999999999999</v>
      </c>
    </row>
    <row r="762" spans="1:6" x14ac:dyDescent="0.35">
      <c r="A762" s="18" t="s">
        <v>551</v>
      </c>
      <c r="B762" s="18" t="s">
        <v>563</v>
      </c>
      <c r="C762" s="19">
        <v>11217.789999999999</v>
      </c>
      <c r="D762" s="19">
        <v>264</v>
      </c>
      <c r="E762" s="19">
        <v>10953.789999999999</v>
      </c>
      <c r="F762" s="19">
        <v>0</v>
      </c>
    </row>
    <row r="763" spans="1:6" x14ac:dyDescent="0.35">
      <c r="A763" s="18" t="s">
        <v>551</v>
      </c>
      <c r="B763" s="18" t="s">
        <v>564</v>
      </c>
      <c r="C763" s="19">
        <v>99629.73000000001</v>
      </c>
      <c r="D763" s="19">
        <v>9653.92</v>
      </c>
      <c r="E763" s="19">
        <v>85668.81</v>
      </c>
      <c r="F763" s="19">
        <v>4307</v>
      </c>
    </row>
    <row r="764" spans="1:6" x14ac:dyDescent="0.35">
      <c r="A764" s="18" t="s">
        <v>551</v>
      </c>
      <c r="B764" s="18" t="s">
        <v>565</v>
      </c>
      <c r="C764" s="19">
        <v>298208.24580000003</v>
      </c>
      <c r="D764" s="19">
        <v>112442.89159999996</v>
      </c>
      <c r="E764" s="19">
        <v>181985.30999999997</v>
      </c>
      <c r="F764" s="19">
        <v>3780.0441999999998</v>
      </c>
    </row>
    <row r="765" spans="1:6" x14ac:dyDescent="0.35">
      <c r="A765" s="18" t="s">
        <v>551</v>
      </c>
      <c r="B765" s="18" t="s">
        <v>566</v>
      </c>
      <c r="C765" s="19">
        <v>59386.28</v>
      </c>
      <c r="D765" s="19">
        <v>5430.7</v>
      </c>
      <c r="E765" s="19">
        <v>52159.380000000005</v>
      </c>
      <c r="F765" s="19">
        <v>1796.2</v>
      </c>
    </row>
    <row r="766" spans="1:6" x14ac:dyDescent="0.35">
      <c r="A766" s="18" t="s">
        <v>551</v>
      </c>
      <c r="B766" s="18" t="s">
        <v>567</v>
      </c>
      <c r="C766" s="19">
        <v>27548.9</v>
      </c>
      <c r="D766" s="19">
        <v>6407.7</v>
      </c>
      <c r="E766" s="19">
        <v>21141.200000000001</v>
      </c>
      <c r="F766" s="19">
        <v>0</v>
      </c>
    </row>
    <row r="767" spans="1:6" x14ac:dyDescent="0.35">
      <c r="A767" s="18" t="s">
        <v>551</v>
      </c>
      <c r="B767" s="18" t="s">
        <v>568</v>
      </c>
      <c r="C767" s="19">
        <v>654</v>
      </c>
      <c r="D767" s="19">
        <v>654</v>
      </c>
      <c r="E767" s="19">
        <v>0</v>
      </c>
      <c r="F767" s="19">
        <v>0</v>
      </c>
    </row>
    <row r="768" spans="1:6" x14ac:dyDescent="0.35">
      <c r="A768" s="18" t="s">
        <v>551</v>
      </c>
      <c r="B768" s="18" t="s">
        <v>569</v>
      </c>
      <c r="C768" s="19">
        <v>34752.009999999995</v>
      </c>
      <c r="D768" s="19">
        <v>3500.5</v>
      </c>
      <c r="E768" s="19">
        <v>30751.51</v>
      </c>
      <c r="F768" s="19">
        <v>500</v>
      </c>
    </row>
    <row r="769" spans="1:6" x14ac:dyDescent="0.35">
      <c r="A769" s="18" t="s">
        <v>551</v>
      </c>
      <c r="B769" s="18" t="s">
        <v>570</v>
      </c>
      <c r="C769" s="19">
        <v>37321.979999999996</v>
      </c>
      <c r="D769" s="19">
        <v>563.35</v>
      </c>
      <c r="E769" s="19">
        <v>36758.629999999997</v>
      </c>
      <c r="F769" s="19">
        <v>0</v>
      </c>
    </row>
    <row r="770" spans="1:6" x14ac:dyDescent="0.35">
      <c r="A770" s="18" t="s">
        <v>551</v>
      </c>
      <c r="B770" s="18" t="s">
        <v>967</v>
      </c>
      <c r="C770" s="19">
        <v>17111.599999999999</v>
      </c>
      <c r="D770" s="19">
        <v>6139.6</v>
      </c>
      <c r="E770" s="19">
        <v>10065</v>
      </c>
      <c r="F770" s="19">
        <v>907</v>
      </c>
    </row>
    <row r="771" spans="1:6" x14ac:dyDescent="0.35">
      <c r="A771" s="18" t="s">
        <v>551</v>
      </c>
      <c r="B771" s="18" t="s">
        <v>571</v>
      </c>
      <c r="C771" s="19">
        <v>61385.708600000013</v>
      </c>
      <c r="D771" s="19">
        <v>10955.518600000001</v>
      </c>
      <c r="E771" s="19">
        <v>49730.19</v>
      </c>
      <c r="F771" s="19">
        <v>700</v>
      </c>
    </row>
    <row r="772" spans="1:6" x14ac:dyDescent="0.35">
      <c r="A772" s="18" t="s">
        <v>551</v>
      </c>
      <c r="B772" s="18" t="s">
        <v>968</v>
      </c>
      <c r="C772" s="19">
        <v>105707.32320000001</v>
      </c>
      <c r="D772" s="19">
        <v>2011.9531999999997</v>
      </c>
      <c r="E772" s="19">
        <v>103555.37000000001</v>
      </c>
      <c r="F772" s="19">
        <v>140</v>
      </c>
    </row>
    <row r="773" spans="1:6" x14ac:dyDescent="0.35">
      <c r="A773" s="18" t="s">
        <v>551</v>
      </c>
      <c r="B773" s="18" t="s">
        <v>572</v>
      </c>
      <c r="C773" s="19">
        <v>151552.26000000004</v>
      </c>
      <c r="D773" s="19">
        <v>14745.7</v>
      </c>
      <c r="E773" s="19">
        <v>128833.64</v>
      </c>
      <c r="F773" s="19">
        <v>7972.92</v>
      </c>
    </row>
    <row r="774" spans="1:6" x14ac:dyDescent="0.35">
      <c r="A774" s="18" t="s">
        <v>551</v>
      </c>
      <c r="B774" s="18" t="s">
        <v>573</v>
      </c>
      <c r="C774" s="19">
        <v>5440.1729999999998</v>
      </c>
      <c r="D774" s="19">
        <v>3542.6729999999998</v>
      </c>
      <c r="E774" s="19">
        <v>1897.5</v>
      </c>
      <c r="F774" s="19">
        <v>0</v>
      </c>
    </row>
    <row r="775" spans="1:6" x14ac:dyDescent="0.35">
      <c r="A775" s="18" t="s">
        <v>551</v>
      </c>
      <c r="B775" s="18" t="s">
        <v>574</v>
      </c>
      <c r="C775" s="19">
        <v>15678.088</v>
      </c>
      <c r="D775" s="19">
        <v>1257.8579999999999</v>
      </c>
      <c r="E775" s="19">
        <v>13432.029999999999</v>
      </c>
      <c r="F775" s="19">
        <v>988.2</v>
      </c>
    </row>
    <row r="776" spans="1:6" x14ac:dyDescent="0.35">
      <c r="A776" s="18" t="s">
        <v>551</v>
      </c>
      <c r="B776" s="18" t="s">
        <v>575</v>
      </c>
      <c r="C776" s="19">
        <v>8726.4170000000013</v>
      </c>
      <c r="D776" s="19">
        <v>3115.7669999999998</v>
      </c>
      <c r="E776" s="19">
        <v>4720.6499999999996</v>
      </c>
      <c r="F776" s="19">
        <v>890</v>
      </c>
    </row>
    <row r="777" spans="1:6" x14ac:dyDescent="0.35">
      <c r="A777" s="18" t="s">
        <v>551</v>
      </c>
      <c r="B777" s="18" t="s">
        <v>576</v>
      </c>
      <c r="C777" s="19">
        <v>39658.949999999997</v>
      </c>
      <c r="D777" s="19">
        <v>5410.74</v>
      </c>
      <c r="E777" s="19">
        <v>33734.21</v>
      </c>
      <c r="F777" s="19">
        <v>514</v>
      </c>
    </row>
    <row r="778" spans="1:6" x14ac:dyDescent="0.35">
      <c r="A778" s="18" t="s">
        <v>551</v>
      </c>
      <c r="B778" s="18" t="s">
        <v>577</v>
      </c>
      <c r="C778" s="19">
        <v>115171.333</v>
      </c>
      <c r="D778" s="19">
        <v>24900.602999999999</v>
      </c>
      <c r="E778" s="19">
        <v>89302.930000000008</v>
      </c>
      <c r="F778" s="19">
        <v>967.8</v>
      </c>
    </row>
    <row r="779" spans="1:6" x14ac:dyDescent="0.35">
      <c r="A779" s="18" t="s">
        <v>551</v>
      </c>
      <c r="B779" s="18" t="s">
        <v>578</v>
      </c>
      <c r="C779" s="19">
        <v>20987.752</v>
      </c>
      <c r="D779" s="19">
        <v>6709.2520000000004</v>
      </c>
      <c r="E779" s="19">
        <v>12678.05</v>
      </c>
      <c r="F779" s="19">
        <v>1600.45</v>
      </c>
    </row>
    <row r="780" spans="1:6" x14ac:dyDescent="0.35">
      <c r="A780" s="18" t="s">
        <v>551</v>
      </c>
      <c r="B780" s="18" t="s">
        <v>579</v>
      </c>
      <c r="C780" s="19">
        <v>95990.698700000008</v>
      </c>
      <c r="D780" s="19">
        <v>13949.100699999999</v>
      </c>
      <c r="E780" s="19">
        <v>80634.31</v>
      </c>
      <c r="F780" s="19">
        <v>1407.288</v>
      </c>
    </row>
    <row r="781" spans="1:6" x14ac:dyDescent="0.35">
      <c r="A781" s="18" t="s">
        <v>551</v>
      </c>
      <c r="B781" s="18" t="s">
        <v>808</v>
      </c>
      <c r="C781" s="19">
        <v>35769.879799999988</v>
      </c>
      <c r="D781" s="19">
        <v>5055.4298000000008</v>
      </c>
      <c r="E781" s="19">
        <v>28056.6</v>
      </c>
      <c r="F781" s="19">
        <v>2657.85</v>
      </c>
    </row>
    <row r="782" spans="1:6" x14ac:dyDescent="0.35">
      <c r="A782" s="18" t="s">
        <v>580</v>
      </c>
      <c r="B782" s="18" t="s">
        <v>581</v>
      </c>
      <c r="C782" s="19">
        <v>12044.523400000002</v>
      </c>
      <c r="D782" s="19">
        <v>1393.4133999999999</v>
      </c>
      <c r="E782" s="19">
        <v>10347.11</v>
      </c>
      <c r="F782" s="19">
        <v>304</v>
      </c>
    </row>
    <row r="783" spans="1:6" x14ac:dyDescent="0.35">
      <c r="A783" s="18" t="s">
        <v>580</v>
      </c>
      <c r="B783" s="18" t="s">
        <v>809</v>
      </c>
      <c r="C783" s="19">
        <v>6507.54</v>
      </c>
      <c r="D783" s="19">
        <v>2634</v>
      </c>
      <c r="E783" s="19">
        <v>3553.04</v>
      </c>
      <c r="F783" s="19">
        <v>320.5</v>
      </c>
    </row>
    <row r="784" spans="1:6" x14ac:dyDescent="0.35">
      <c r="A784" s="18" t="s">
        <v>580</v>
      </c>
      <c r="B784" s="18" t="s">
        <v>810</v>
      </c>
      <c r="C784" s="19">
        <v>4206.2462999999998</v>
      </c>
      <c r="D784" s="19">
        <v>1120.3063000000002</v>
      </c>
      <c r="E784" s="19">
        <v>3066.4399999999996</v>
      </c>
      <c r="F784" s="19">
        <v>19.5</v>
      </c>
    </row>
    <row r="785" spans="1:6" x14ac:dyDescent="0.35">
      <c r="A785" s="18" t="s">
        <v>580</v>
      </c>
      <c r="B785" s="18" t="s">
        <v>582</v>
      </c>
      <c r="C785" s="19">
        <v>269.58029999999997</v>
      </c>
      <c r="D785" s="19">
        <v>253.26029999999997</v>
      </c>
      <c r="E785" s="19">
        <v>16.32</v>
      </c>
      <c r="F785" s="19">
        <v>0</v>
      </c>
    </row>
    <row r="786" spans="1:6" x14ac:dyDescent="0.35">
      <c r="A786" s="18" t="s">
        <v>580</v>
      </c>
      <c r="B786" s="18" t="s">
        <v>583</v>
      </c>
      <c r="C786" s="19">
        <v>1880.2355</v>
      </c>
      <c r="D786" s="19">
        <v>1680.2355</v>
      </c>
      <c r="E786" s="19">
        <v>0</v>
      </c>
      <c r="F786" s="19">
        <v>200</v>
      </c>
    </row>
    <row r="787" spans="1:6" x14ac:dyDescent="0.35">
      <c r="A787" s="18" t="s">
        <v>580</v>
      </c>
      <c r="B787" s="18" t="s">
        <v>584</v>
      </c>
      <c r="C787" s="19">
        <v>19976.823</v>
      </c>
      <c r="D787" s="19">
        <v>261.54300000000001</v>
      </c>
      <c r="E787" s="19">
        <v>18765.28</v>
      </c>
      <c r="F787" s="19">
        <v>950</v>
      </c>
    </row>
    <row r="788" spans="1:6" x14ac:dyDescent="0.35">
      <c r="A788" s="18" t="s">
        <v>580</v>
      </c>
      <c r="B788" s="18" t="s">
        <v>585</v>
      </c>
      <c r="C788" s="19">
        <v>36468.812999999995</v>
      </c>
      <c r="D788" s="19">
        <v>16457.292999999998</v>
      </c>
      <c r="E788" s="19">
        <v>20011.52</v>
      </c>
      <c r="F788" s="19">
        <v>0</v>
      </c>
    </row>
    <row r="789" spans="1:6" x14ac:dyDescent="0.35">
      <c r="A789" s="18" t="s">
        <v>580</v>
      </c>
      <c r="B789" s="18" t="s">
        <v>586</v>
      </c>
      <c r="C789" s="19">
        <v>4051.8295000000003</v>
      </c>
      <c r="D789" s="19">
        <v>1920.5295000000001</v>
      </c>
      <c r="E789" s="19">
        <v>2058.5</v>
      </c>
      <c r="F789" s="19">
        <v>72.8</v>
      </c>
    </row>
    <row r="790" spans="1:6" x14ac:dyDescent="0.35">
      <c r="A790" s="18" t="s">
        <v>580</v>
      </c>
      <c r="B790" s="18" t="s">
        <v>587</v>
      </c>
      <c r="C790" s="19">
        <v>2241.0450000000001</v>
      </c>
      <c r="D790" s="19">
        <v>1450.2449999999999</v>
      </c>
      <c r="E790" s="19">
        <v>790.8</v>
      </c>
      <c r="F790" s="19">
        <v>0</v>
      </c>
    </row>
    <row r="791" spans="1:6" x14ac:dyDescent="0.35">
      <c r="A791" s="18" t="s">
        <v>580</v>
      </c>
      <c r="B791" s="18" t="s">
        <v>857</v>
      </c>
      <c r="C791" s="20"/>
      <c r="D791" s="20"/>
      <c r="E791" s="20"/>
      <c r="F791" s="20"/>
    </row>
    <row r="792" spans="1:6" x14ac:dyDescent="0.35">
      <c r="A792" s="18" t="s">
        <v>580</v>
      </c>
      <c r="B792" s="18" t="s">
        <v>588</v>
      </c>
      <c r="C792" s="19">
        <v>54.998999999999995</v>
      </c>
      <c r="D792" s="19">
        <v>54.998999999999995</v>
      </c>
      <c r="E792" s="19">
        <v>0</v>
      </c>
      <c r="F792" s="19">
        <v>0</v>
      </c>
    </row>
    <row r="793" spans="1:6" x14ac:dyDescent="0.35">
      <c r="A793" s="18" t="s">
        <v>580</v>
      </c>
      <c r="B793" s="18" t="s">
        <v>589</v>
      </c>
      <c r="C793" s="19">
        <v>34069.712999999996</v>
      </c>
      <c r="D793" s="19">
        <v>22078.066999999995</v>
      </c>
      <c r="E793" s="19">
        <v>11991.39</v>
      </c>
      <c r="F793" s="19">
        <v>0.25600000000000001</v>
      </c>
    </row>
    <row r="794" spans="1:6" x14ac:dyDescent="0.35">
      <c r="A794" s="18" t="s">
        <v>580</v>
      </c>
      <c r="B794" s="18" t="s">
        <v>590</v>
      </c>
      <c r="C794" s="19">
        <v>7217.1116000000002</v>
      </c>
      <c r="D794" s="19">
        <v>2713.2716</v>
      </c>
      <c r="E794" s="19">
        <v>4503.84</v>
      </c>
      <c r="F794" s="19">
        <v>0</v>
      </c>
    </row>
    <row r="795" spans="1:6" x14ac:dyDescent="0.35">
      <c r="A795" s="18" t="s">
        <v>580</v>
      </c>
      <c r="B795" s="18" t="s">
        <v>591</v>
      </c>
      <c r="C795" s="19">
        <v>384.35500000000008</v>
      </c>
      <c r="D795" s="19">
        <v>343.75500000000005</v>
      </c>
      <c r="E795" s="19">
        <v>0</v>
      </c>
      <c r="F795" s="19">
        <v>40.6</v>
      </c>
    </row>
    <row r="796" spans="1:6" x14ac:dyDescent="0.35">
      <c r="A796" s="18" t="s">
        <v>580</v>
      </c>
      <c r="B796" s="18" t="s">
        <v>592</v>
      </c>
      <c r="C796" s="19">
        <v>0</v>
      </c>
      <c r="D796" s="19">
        <v>0</v>
      </c>
      <c r="E796" s="19">
        <v>0</v>
      </c>
      <c r="F796" s="19">
        <v>0</v>
      </c>
    </row>
    <row r="797" spans="1:6" x14ac:dyDescent="0.35">
      <c r="A797" s="18" t="s">
        <v>580</v>
      </c>
      <c r="B797" s="18" t="s">
        <v>593</v>
      </c>
      <c r="C797" s="19">
        <v>17556.362499999999</v>
      </c>
      <c r="D797" s="19">
        <v>5167.3424999999997</v>
      </c>
      <c r="E797" s="19">
        <v>12267.02</v>
      </c>
      <c r="F797" s="19">
        <v>122</v>
      </c>
    </row>
    <row r="798" spans="1:6" x14ac:dyDescent="0.35">
      <c r="A798" s="18" t="s">
        <v>580</v>
      </c>
      <c r="B798" s="18" t="s">
        <v>594</v>
      </c>
      <c r="C798" s="19">
        <v>36950.17</v>
      </c>
      <c r="D798" s="19">
        <v>26454.6</v>
      </c>
      <c r="E798" s="19">
        <v>10467.57</v>
      </c>
      <c r="F798" s="19">
        <v>28</v>
      </c>
    </row>
    <row r="799" spans="1:6" ht="29" x14ac:dyDescent="0.35">
      <c r="A799" s="18" t="s">
        <v>580</v>
      </c>
      <c r="B799" s="18" t="s">
        <v>595</v>
      </c>
      <c r="C799" s="19">
        <v>4495.9371000000001</v>
      </c>
      <c r="D799" s="19">
        <v>3317.7370999999998</v>
      </c>
      <c r="E799" s="19">
        <v>1175</v>
      </c>
      <c r="F799" s="19">
        <v>3.2</v>
      </c>
    </row>
    <row r="800" spans="1:6" x14ac:dyDescent="0.35">
      <c r="A800" s="18" t="s">
        <v>580</v>
      </c>
      <c r="B800" s="18" t="s">
        <v>596</v>
      </c>
      <c r="C800" s="19">
        <v>8980.5134000000016</v>
      </c>
      <c r="D800" s="19">
        <v>3105.1534000000001</v>
      </c>
      <c r="E800" s="19">
        <v>5873.76</v>
      </c>
      <c r="F800" s="19">
        <v>1.6</v>
      </c>
    </row>
    <row r="801" spans="1:6" ht="29" x14ac:dyDescent="0.35">
      <c r="A801" s="18" t="s">
        <v>580</v>
      </c>
      <c r="B801" s="18" t="s">
        <v>811</v>
      </c>
      <c r="C801" s="19">
        <v>2443.6999999999998</v>
      </c>
      <c r="D801" s="19">
        <v>0</v>
      </c>
      <c r="E801" s="19">
        <v>2273.6999999999998</v>
      </c>
      <c r="F801" s="19">
        <v>170</v>
      </c>
    </row>
    <row r="802" spans="1:6" ht="29" x14ac:dyDescent="0.35">
      <c r="A802" s="18" t="s">
        <v>580</v>
      </c>
      <c r="B802" s="18" t="s">
        <v>597</v>
      </c>
      <c r="C802" s="19">
        <v>2281.9495000000002</v>
      </c>
      <c r="D802" s="19">
        <v>602.09949999999992</v>
      </c>
      <c r="E802" s="19">
        <v>78.150000000000006</v>
      </c>
      <c r="F802" s="19">
        <v>1601.7</v>
      </c>
    </row>
    <row r="803" spans="1:6" x14ac:dyDescent="0.35">
      <c r="A803" s="18" t="s">
        <v>580</v>
      </c>
      <c r="B803" s="18" t="s">
        <v>598</v>
      </c>
      <c r="C803" s="19">
        <v>6173.7</v>
      </c>
      <c r="D803" s="19">
        <v>4740.4399999999996</v>
      </c>
      <c r="E803" s="19">
        <v>1100</v>
      </c>
      <c r="F803" s="19">
        <v>333.26000000000005</v>
      </c>
    </row>
    <row r="804" spans="1:6" x14ac:dyDescent="0.35">
      <c r="A804" s="18" t="s">
        <v>580</v>
      </c>
      <c r="B804" s="18" t="s">
        <v>599</v>
      </c>
      <c r="C804" s="19">
        <v>1497.731</v>
      </c>
      <c r="D804" s="19">
        <v>1497.731</v>
      </c>
      <c r="E804" s="19">
        <v>0</v>
      </c>
      <c r="F804" s="19">
        <v>0</v>
      </c>
    </row>
    <row r="805" spans="1:6" x14ac:dyDescent="0.35">
      <c r="A805" s="18" t="s">
        <v>580</v>
      </c>
      <c r="B805" s="18" t="s">
        <v>600</v>
      </c>
      <c r="C805" s="19">
        <v>450.24</v>
      </c>
      <c r="D805" s="19">
        <v>0</v>
      </c>
      <c r="E805" s="19">
        <v>450.24</v>
      </c>
      <c r="F805" s="19">
        <v>0</v>
      </c>
    </row>
    <row r="806" spans="1:6" x14ac:dyDescent="0.35">
      <c r="A806" s="18" t="s">
        <v>580</v>
      </c>
      <c r="B806" s="18" t="s">
        <v>601</v>
      </c>
      <c r="C806" s="19">
        <v>11850.176299999999</v>
      </c>
      <c r="D806" s="19">
        <v>9740.8762999999999</v>
      </c>
      <c r="E806" s="19">
        <v>2016.3</v>
      </c>
      <c r="F806" s="19">
        <v>93</v>
      </c>
    </row>
    <row r="807" spans="1:6" x14ac:dyDescent="0.35">
      <c r="A807" s="18" t="s">
        <v>580</v>
      </c>
      <c r="B807" s="18" t="s">
        <v>969</v>
      </c>
      <c r="C807" s="19">
        <v>73506.98090000001</v>
      </c>
      <c r="D807" s="19">
        <v>44406.660900000003</v>
      </c>
      <c r="E807" s="19">
        <v>29028.32</v>
      </c>
      <c r="F807" s="19">
        <v>72</v>
      </c>
    </row>
    <row r="808" spans="1:6" x14ac:dyDescent="0.35">
      <c r="A808" s="18" t="s">
        <v>602</v>
      </c>
      <c r="B808" s="18" t="s">
        <v>603</v>
      </c>
      <c r="C808" s="19">
        <v>35908.164600000004</v>
      </c>
      <c r="D808" s="19">
        <v>3663.5646000000006</v>
      </c>
      <c r="E808" s="19">
        <v>30214.6</v>
      </c>
      <c r="F808" s="19">
        <v>2030</v>
      </c>
    </row>
    <row r="809" spans="1:6" x14ac:dyDescent="0.35">
      <c r="A809" s="18" t="s">
        <v>602</v>
      </c>
      <c r="B809" s="18" t="s">
        <v>604</v>
      </c>
      <c r="C809" s="19">
        <v>30301.889999999996</v>
      </c>
      <c r="D809" s="19">
        <v>8200.32</v>
      </c>
      <c r="E809" s="19">
        <v>20801.57</v>
      </c>
      <c r="F809" s="19">
        <v>1300</v>
      </c>
    </row>
    <row r="810" spans="1:6" x14ac:dyDescent="0.35">
      <c r="A810" s="18" t="s">
        <v>602</v>
      </c>
      <c r="B810" s="18" t="s">
        <v>605</v>
      </c>
      <c r="C810" s="19">
        <v>3018.0436</v>
      </c>
      <c r="D810" s="19">
        <v>3017.3296</v>
      </c>
      <c r="E810" s="19">
        <v>0</v>
      </c>
      <c r="F810" s="19">
        <v>0.71399999999999997</v>
      </c>
    </row>
    <row r="811" spans="1:6" x14ac:dyDescent="0.35">
      <c r="A811" s="18" t="s">
        <v>602</v>
      </c>
      <c r="B811" s="18" t="s">
        <v>606</v>
      </c>
      <c r="C811" s="19">
        <v>3466.7789000000002</v>
      </c>
      <c r="D811" s="19">
        <v>3466.7789000000002</v>
      </c>
      <c r="E811" s="19">
        <v>0</v>
      </c>
      <c r="F811" s="19">
        <v>0</v>
      </c>
    </row>
    <row r="812" spans="1:6" x14ac:dyDescent="0.35">
      <c r="A812" s="18" t="s">
        <v>602</v>
      </c>
      <c r="B812" s="18" t="s">
        <v>607</v>
      </c>
      <c r="C812" s="19">
        <v>24645.667099999995</v>
      </c>
      <c r="D812" s="19">
        <v>9823.1671000000006</v>
      </c>
      <c r="E812" s="19">
        <v>14779.6</v>
      </c>
      <c r="F812" s="19">
        <v>42.9</v>
      </c>
    </row>
    <row r="813" spans="1:6" x14ac:dyDescent="0.35">
      <c r="A813" s="18" t="s">
        <v>602</v>
      </c>
      <c r="B813" s="18" t="s">
        <v>608</v>
      </c>
      <c r="C813" s="19">
        <v>27302.665100000002</v>
      </c>
      <c r="D813" s="19">
        <v>2776.3251000000005</v>
      </c>
      <c r="E813" s="19">
        <v>23490.34</v>
      </c>
      <c r="F813" s="19">
        <v>1036</v>
      </c>
    </row>
    <row r="814" spans="1:6" x14ac:dyDescent="0.35">
      <c r="A814" s="18" t="s">
        <v>602</v>
      </c>
      <c r="B814" s="18" t="s">
        <v>609</v>
      </c>
      <c r="C814" s="19">
        <v>44212.473799999992</v>
      </c>
      <c r="D814" s="19">
        <v>3467.1338000000001</v>
      </c>
      <c r="E814" s="19">
        <v>39363.729999999996</v>
      </c>
      <c r="F814" s="19">
        <v>1381.6100000000001</v>
      </c>
    </row>
    <row r="815" spans="1:6" x14ac:dyDescent="0.35">
      <c r="A815" s="18" t="s">
        <v>602</v>
      </c>
      <c r="B815" s="18" t="s">
        <v>733</v>
      </c>
      <c r="C815" s="19">
        <v>60889.024500000007</v>
      </c>
      <c r="D815" s="19">
        <v>10047.424500000001</v>
      </c>
      <c r="E815" s="19">
        <v>49251.6</v>
      </c>
      <c r="F815" s="19">
        <v>1590</v>
      </c>
    </row>
    <row r="816" spans="1:6" x14ac:dyDescent="0.35">
      <c r="A816" s="18" t="s">
        <v>602</v>
      </c>
      <c r="B816" s="18" t="s">
        <v>735</v>
      </c>
      <c r="C816" s="19">
        <v>10292.6337</v>
      </c>
      <c r="D816" s="19">
        <v>8393.8336999999992</v>
      </c>
      <c r="E816" s="19">
        <v>1884.3</v>
      </c>
      <c r="F816" s="19">
        <v>14.5</v>
      </c>
    </row>
    <row r="817" spans="1:6" x14ac:dyDescent="0.35">
      <c r="A817" s="18" t="s">
        <v>602</v>
      </c>
      <c r="B817" s="18" t="s">
        <v>610</v>
      </c>
      <c r="C817" s="19">
        <v>110102.28700000001</v>
      </c>
      <c r="D817" s="19">
        <v>18091.917000000005</v>
      </c>
      <c r="E817" s="19">
        <v>91289.76999999999</v>
      </c>
      <c r="F817" s="19">
        <v>720.6</v>
      </c>
    </row>
    <row r="818" spans="1:6" x14ac:dyDescent="0.35">
      <c r="A818" s="18" t="s">
        <v>602</v>
      </c>
      <c r="B818" s="18" t="s">
        <v>812</v>
      </c>
      <c r="C818" s="19">
        <v>53841.172199999994</v>
      </c>
      <c r="D818" s="19">
        <v>8654.7021999999997</v>
      </c>
      <c r="E818" s="19">
        <v>43896.47</v>
      </c>
      <c r="F818" s="19">
        <v>1290</v>
      </c>
    </row>
    <row r="819" spans="1:6" x14ac:dyDescent="0.35">
      <c r="A819" s="18" t="s">
        <v>602</v>
      </c>
      <c r="B819" s="18" t="s">
        <v>970</v>
      </c>
      <c r="C819" s="19">
        <v>138500.78640000001</v>
      </c>
      <c r="D819" s="19">
        <v>18090.886399999999</v>
      </c>
      <c r="E819" s="19">
        <v>116390.62000000002</v>
      </c>
      <c r="F819" s="19">
        <v>4019.2799999999997</v>
      </c>
    </row>
    <row r="820" spans="1:6" x14ac:dyDescent="0.35">
      <c r="A820" s="18" t="s">
        <v>602</v>
      </c>
      <c r="B820" s="18" t="s">
        <v>611</v>
      </c>
      <c r="C820" s="19">
        <v>40898.532899999998</v>
      </c>
      <c r="D820" s="19">
        <v>7832.2981</v>
      </c>
      <c r="E820" s="19">
        <v>33063.81</v>
      </c>
      <c r="F820" s="19">
        <v>2.4248000000000003</v>
      </c>
    </row>
    <row r="821" spans="1:6" ht="29" x14ac:dyDescent="0.35">
      <c r="A821" s="18" t="s">
        <v>602</v>
      </c>
      <c r="B821" s="18" t="s">
        <v>612</v>
      </c>
      <c r="C821" s="19">
        <v>758.99250000000006</v>
      </c>
      <c r="D821" s="19">
        <v>428.99250000000001</v>
      </c>
      <c r="E821" s="19">
        <v>330</v>
      </c>
      <c r="F821" s="19">
        <v>0</v>
      </c>
    </row>
    <row r="822" spans="1:6" x14ac:dyDescent="0.35">
      <c r="A822" s="18" t="s">
        <v>602</v>
      </c>
      <c r="B822" s="18" t="s">
        <v>613</v>
      </c>
      <c r="C822" s="19">
        <v>34883.048999999992</v>
      </c>
      <c r="D822" s="19">
        <v>7590.8690000000006</v>
      </c>
      <c r="E822" s="19">
        <v>26067.179999999997</v>
      </c>
      <c r="F822" s="19">
        <v>1225</v>
      </c>
    </row>
    <row r="823" spans="1:6" x14ac:dyDescent="0.35">
      <c r="A823" s="18" t="s">
        <v>614</v>
      </c>
      <c r="B823" s="18" t="s">
        <v>615</v>
      </c>
      <c r="C823" s="19">
        <v>208</v>
      </c>
      <c r="D823" s="19">
        <v>0</v>
      </c>
      <c r="E823" s="19">
        <v>0</v>
      </c>
      <c r="F823" s="19">
        <v>208</v>
      </c>
    </row>
    <row r="824" spans="1:6" x14ac:dyDescent="0.35">
      <c r="A824" s="18" t="s">
        <v>614</v>
      </c>
      <c r="B824" s="18" t="s">
        <v>616</v>
      </c>
      <c r="C824" s="19">
        <v>2043.914</v>
      </c>
      <c r="D824" s="19">
        <v>28</v>
      </c>
      <c r="E824" s="19">
        <v>1278.75</v>
      </c>
      <c r="F824" s="19">
        <v>737.16399999999999</v>
      </c>
    </row>
    <row r="825" spans="1:6" x14ac:dyDescent="0.35">
      <c r="A825" s="18" t="s">
        <v>614</v>
      </c>
      <c r="B825" s="18" t="s">
        <v>813</v>
      </c>
      <c r="C825" s="19">
        <v>15860.8742</v>
      </c>
      <c r="D825" s="19">
        <v>370.35419999999999</v>
      </c>
      <c r="E825" s="19">
        <v>10820</v>
      </c>
      <c r="F825" s="19">
        <v>4670.5200000000004</v>
      </c>
    </row>
    <row r="826" spans="1:6" x14ac:dyDescent="0.35">
      <c r="A826" s="18" t="s">
        <v>614</v>
      </c>
      <c r="B826" s="18" t="s">
        <v>617</v>
      </c>
      <c r="C826" s="19">
        <v>52.094999999999999</v>
      </c>
      <c r="D826" s="19">
        <v>52.094999999999999</v>
      </c>
      <c r="E826" s="19">
        <v>0</v>
      </c>
      <c r="F826" s="19">
        <v>0</v>
      </c>
    </row>
    <row r="827" spans="1:6" x14ac:dyDescent="0.35">
      <c r="A827" s="18" t="s">
        <v>614</v>
      </c>
      <c r="B827" s="18" t="s">
        <v>858</v>
      </c>
      <c r="C827" s="20"/>
      <c r="D827" s="20"/>
      <c r="E827" s="20"/>
      <c r="F827" s="20"/>
    </row>
    <row r="828" spans="1:6" x14ac:dyDescent="0.35">
      <c r="A828" s="18" t="s">
        <v>614</v>
      </c>
      <c r="B828" s="18" t="s">
        <v>618</v>
      </c>
      <c r="C828" s="19">
        <v>76.8</v>
      </c>
      <c r="D828" s="19">
        <v>0</v>
      </c>
      <c r="E828" s="19">
        <v>0</v>
      </c>
      <c r="F828" s="19">
        <v>76.8</v>
      </c>
    </row>
    <row r="829" spans="1:6" x14ac:dyDescent="0.35">
      <c r="A829" s="18" t="s">
        <v>614</v>
      </c>
      <c r="B829" s="18" t="s">
        <v>859</v>
      </c>
      <c r="C829" s="20"/>
      <c r="D829" s="20"/>
      <c r="E829" s="20"/>
      <c r="F829" s="20"/>
    </row>
    <row r="830" spans="1:6" x14ac:dyDescent="0.35">
      <c r="A830" s="18" t="s">
        <v>614</v>
      </c>
      <c r="B830" s="18" t="s">
        <v>860</v>
      </c>
      <c r="C830" s="20"/>
      <c r="D830" s="20"/>
      <c r="E830" s="20"/>
      <c r="F830" s="20"/>
    </row>
    <row r="831" spans="1:6" x14ac:dyDescent="0.35">
      <c r="A831" s="18" t="s">
        <v>614</v>
      </c>
      <c r="B831" s="18" t="s">
        <v>619</v>
      </c>
      <c r="C831" s="19">
        <v>7603.6495000000004</v>
      </c>
      <c r="D831" s="19">
        <v>4.009500000000001</v>
      </c>
      <c r="E831" s="19">
        <v>0</v>
      </c>
      <c r="F831" s="19">
        <v>7599.64</v>
      </c>
    </row>
    <row r="832" spans="1:6" x14ac:dyDescent="0.35">
      <c r="A832" s="18" t="s">
        <v>614</v>
      </c>
      <c r="B832" s="18" t="s">
        <v>620</v>
      </c>
      <c r="C832" s="19">
        <v>280</v>
      </c>
      <c r="D832" s="19">
        <v>0</v>
      </c>
      <c r="E832" s="19">
        <v>0</v>
      </c>
      <c r="F832" s="19">
        <v>280</v>
      </c>
    </row>
    <row r="833" spans="1:6" ht="29" x14ac:dyDescent="0.35">
      <c r="A833" s="18" t="s">
        <v>614</v>
      </c>
      <c r="B833" s="18" t="s">
        <v>814</v>
      </c>
      <c r="C833" s="19">
        <v>238.4708</v>
      </c>
      <c r="D833" s="19">
        <v>38.470799999999997</v>
      </c>
      <c r="E833" s="19">
        <v>0</v>
      </c>
      <c r="F833" s="19">
        <v>200</v>
      </c>
    </row>
    <row r="834" spans="1:6" x14ac:dyDescent="0.35">
      <c r="A834" s="18" t="s">
        <v>614</v>
      </c>
      <c r="B834" s="18" t="s">
        <v>621</v>
      </c>
      <c r="C834" s="19">
        <v>197.75</v>
      </c>
      <c r="D834" s="19">
        <v>35</v>
      </c>
      <c r="E834" s="19">
        <v>0</v>
      </c>
      <c r="F834" s="19">
        <v>162.75</v>
      </c>
    </row>
    <row r="835" spans="1:6" x14ac:dyDescent="0.35">
      <c r="A835" s="18" t="s">
        <v>614</v>
      </c>
      <c r="B835" s="18" t="s">
        <v>622</v>
      </c>
      <c r="C835" s="19">
        <v>51.595000000000006</v>
      </c>
      <c r="D835" s="19">
        <v>3</v>
      </c>
      <c r="E835" s="19">
        <v>0</v>
      </c>
      <c r="F835" s="19">
        <v>48.595000000000006</v>
      </c>
    </row>
    <row r="836" spans="1:6" x14ac:dyDescent="0.35">
      <c r="A836" s="18" t="s">
        <v>614</v>
      </c>
      <c r="B836" s="18" t="s">
        <v>971</v>
      </c>
      <c r="C836" s="19">
        <v>2778.3199999999997</v>
      </c>
      <c r="D836" s="19">
        <v>35</v>
      </c>
      <c r="E836" s="19">
        <v>0</v>
      </c>
      <c r="F836" s="19">
        <v>2743.3199999999997</v>
      </c>
    </row>
    <row r="837" spans="1:6" x14ac:dyDescent="0.35">
      <c r="A837" s="18" t="s">
        <v>614</v>
      </c>
      <c r="B837" s="18" t="s">
        <v>815</v>
      </c>
      <c r="C837" s="19">
        <v>306.03800000000001</v>
      </c>
      <c r="D837" s="19">
        <v>16.038</v>
      </c>
      <c r="E837" s="19">
        <v>0</v>
      </c>
      <c r="F837" s="19">
        <v>290</v>
      </c>
    </row>
    <row r="838" spans="1:6" x14ac:dyDescent="0.35">
      <c r="A838" s="18" t="s">
        <v>614</v>
      </c>
      <c r="B838" s="18" t="s">
        <v>623</v>
      </c>
      <c r="C838" s="19">
        <v>2946.6</v>
      </c>
      <c r="D838" s="19">
        <v>2070</v>
      </c>
      <c r="E838" s="19">
        <v>0</v>
      </c>
      <c r="F838" s="19">
        <v>876.6</v>
      </c>
    </row>
    <row r="839" spans="1:6" x14ac:dyDescent="0.35">
      <c r="A839" s="18" t="s">
        <v>614</v>
      </c>
      <c r="B839" s="18" t="s">
        <v>624</v>
      </c>
      <c r="C839" s="19">
        <v>5696.509</v>
      </c>
      <c r="D839" s="19">
        <v>329.00900000000001</v>
      </c>
      <c r="E839" s="19">
        <v>5197.5</v>
      </c>
      <c r="F839" s="19">
        <v>170</v>
      </c>
    </row>
    <row r="840" spans="1:6" x14ac:dyDescent="0.35">
      <c r="A840" s="18" t="s">
        <v>614</v>
      </c>
      <c r="B840" s="18" t="s">
        <v>625</v>
      </c>
      <c r="C840" s="19">
        <v>147.39400000000001</v>
      </c>
      <c r="D840" s="19">
        <v>147.39400000000001</v>
      </c>
      <c r="E840" s="19">
        <v>0</v>
      </c>
      <c r="F840" s="19">
        <v>0</v>
      </c>
    </row>
    <row r="841" spans="1:6" x14ac:dyDescent="0.35">
      <c r="A841" s="18" t="s">
        <v>614</v>
      </c>
      <c r="B841" s="18" t="s">
        <v>626</v>
      </c>
      <c r="C841" s="19">
        <v>171.81</v>
      </c>
      <c r="D841" s="19">
        <v>171.81</v>
      </c>
      <c r="E841" s="19">
        <v>0</v>
      </c>
      <c r="F841" s="19">
        <v>0</v>
      </c>
    </row>
    <row r="842" spans="1:6" x14ac:dyDescent="0.35">
      <c r="A842" s="18" t="s">
        <v>614</v>
      </c>
      <c r="B842" s="18" t="s">
        <v>816</v>
      </c>
      <c r="C842" s="19">
        <v>3798</v>
      </c>
      <c r="D842" s="19">
        <v>3528</v>
      </c>
      <c r="E842" s="19">
        <v>0</v>
      </c>
      <c r="F842" s="19">
        <v>270</v>
      </c>
    </row>
    <row r="843" spans="1:6" x14ac:dyDescent="0.35">
      <c r="A843" s="18" t="s">
        <v>614</v>
      </c>
      <c r="B843" s="18" t="s">
        <v>627</v>
      </c>
      <c r="C843" s="19">
        <v>843.75659999999993</v>
      </c>
      <c r="D843" s="19">
        <v>14.1966</v>
      </c>
      <c r="E843" s="19">
        <v>0</v>
      </c>
      <c r="F843" s="19">
        <v>829.56</v>
      </c>
    </row>
    <row r="844" spans="1:6" x14ac:dyDescent="0.35">
      <c r="A844" s="18" t="s">
        <v>614</v>
      </c>
      <c r="B844" s="18" t="s">
        <v>628</v>
      </c>
      <c r="C844" s="19">
        <v>634.54999999999995</v>
      </c>
      <c r="D844" s="19">
        <v>184.55</v>
      </c>
      <c r="E844" s="19">
        <v>0</v>
      </c>
      <c r="F844" s="19">
        <v>450</v>
      </c>
    </row>
    <row r="845" spans="1:6" x14ac:dyDescent="0.35">
      <c r="A845" s="18" t="s">
        <v>629</v>
      </c>
      <c r="B845" s="18" t="s">
        <v>630</v>
      </c>
      <c r="C845" s="19">
        <v>17616.522199999999</v>
      </c>
      <c r="D845" s="19">
        <v>1048.6222000000002</v>
      </c>
      <c r="E845" s="19">
        <v>15760.8</v>
      </c>
      <c r="F845" s="19">
        <v>807.1</v>
      </c>
    </row>
    <row r="846" spans="1:6" x14ac:dyDescent="0.35">
      <c r="A846" s="18" t="s">
        <v>629</v>
      </c>
      <c r="B846" s="18" t="s">
        <v>631</v>
      </c>
      <c r="C846" s="19">
        <v>50638.427200000006</v>
      </c>
      <c r="D846" s="19">
        <v>1008.1872000000001</v>
      </c>
      <c r="E846" s="19">
        <v>38393</v>
      </c>
      <c r="F846" s="19">
        <v>11237.240000000002</v>
      </c>
    </row>
    <row r="847" spans="1:6" x14ac:dyDescent="0.35">
      <c r="A847" s="18" t="s">
        <v>629</v>
      </c>
      <c r="B847" s="18" t="s">
        <v>632</v>
      </c>
      <c r="C847" s="19">
        <v>2531.2102</v>
      </c>
      <c r="D847" s="19">
        <v>625.21019999999999</v>
      </c>
      <c r="E847" s="19">
        <v>895</v>
      </c>
      <c r="F847" s="19">
        <v>1011</v>
      </c>
    </row>
    <row r="848" spans="1:6" x14ac:dyDescent="0.35">
      <c r="A848" s="18" t="s">
        <v>629</v>
      </c>
      <c r="B848" s="18" t="s">
        <v>633</v>
      </c>
      <c r="C848" s="19">
        <v>8076.12</v>
      </c>
      <c r="D848" s="19">
        <v>0</v>
      </c>
      <c r="E848" s="19">
        <v>7971.16</v>
      </c>
      <c r="F848" s="19">
        <v>104.96000000000001</v>
      </c>
    </row>
    <row r="849" spans="1:6" x14ac:dyDescent="0.35">
      <c r="A849" s="18" t="s">
        <v>629</v>
      </c>
      <c r="B849" s="18" t="s">
        <v>634</v>
      </c>
      <c r="C849" s="19">
        <v>5285.6</v>
      </c>
      <c r="D849" s="19">
        <v>499.6</v>
      </c>
      <c r="E849" s="19">
        <v>3510</v>
      </c>
      <c r="F849" s="19">
        <v>1276</v>
      </c>
    </row>
    <row r="850" spans="1:6" x14ac:dyDescent="0.35">
      <c r="A850" s="18" t="s">
        <v>629</v>
      </c>
      <c r="B850" s="18" t="s">
        <v>635</v>
      </c>
      <c r="C850" s="19">
        <v>453.05039999999991</v>
      </c>
      <c r="D850" s="19">
        <v>453.05039999999991</v>
      </c>
      <c r="E850" s="19">
        <v>0</v>
      </c>
      <c r="F850" s="19">
        <v>0</v>
      </c>
    </row>
    <row r="851" spans="1:6" x14ac:dyDescent="0.35">
      <c r="A851" s="18" t="s">
        <v>629</v>
      </c>
      <c r="B851" s="18" t="s">
        <v>636</v>
      </c>
      <c r="C851" s="19">
        <v>27778.13</v>
      </c>
      <c r="D851" s="19">
        <v>615.95999999999992</v>
      </c>
      <c r="E851" s="19">
        <v>22503.370000000003</v>
      </c>
      <c r="F851" s="19">
        <v>4658.7999999999993</v>
      </c>
    </row>
    <row r="852" spans="1:6" x14ac:dyDescent="0.35">
      <c r="A852" s="18" t="s">
        <v>629</v>
      </c>
      <c r="B852" s="18" t="s">
        <v>637</v>
      </c>
      <c r="C852" s="19">
        <v>46857.564500000015</v>
      </c>
      <c r="D852" s="19">
        <v>3506.3385000000007</v>
      </c>
      <c r="E852" s="19">
        <v>30033.659999999996</v>
      </c>
      <c r="F852" s="19">
        <v>13317.565999999999</v>
      </c>
    </row>
    <row r="853" spans="1:6" x14ac:dyDescent="0.35">
      <c r="A853" s="18" t="s">
        <v>629</v>
      </c>
      <c r="B853" s="18" t="s">
        <v>638</v>
      </c>
      <c r="C853" s="19">
        <v>7725.2936999999993</v>
      </c>
      <c r="D853" s="19">
        <v>303.56370000000004</v>
      </c>
      <c r="E853" s="19">
        <v>6311.73</v>
      </c>
      <c r="F853" s="19">
        <v>1110</v>
      </c>
    </row>
    <row r="854" spans="1:6" ht="29" x14ac:dyDescent="0.35">
      <c r="A854" s="18" t="s">
        <v>629</v>
      </c>
      <c r="B854" s="18" t="s">
        <v>639</v>
      </c>
      <c r="C854" s="19">
        <v>4112.5015999999996</v>
      </c>
      <c r="D854" s="19">
        <v>0</v>
      </c>
      <c r="E854" s="19">
        <v>3207.5</v>
      </c>
      <c r="F854" s="19">
        <v>905.00160000000005</v>
      </c>
    </row>
    <row r="855" spans="1:6" x14ac:dyDescent="0.35">
      <c r="A855" s="18" t="s">
        <v>629</v>
      </c>
      <c r="B855" s="18" t="s">
        <v>640</v>
      </c>
      <c r="C855" s="19">
        <v>698</v>
      </c>
      <c r="D855" s="19">
        <v>99</v>
      </c>
      <c r="E855" s="19">
        <v>0</v>
      </c>
      <c r="F855" s="19">
        <v>599</v>
      </c>
    </row>
    <row r="856" spans="1:6" x14ac:dyDescent="0.35">
      <c r="A856" s="18" t="s">
        <v>629</v>
      </c>
      <c r="B856" s="18" t="s">
        <v>641</v>
      </c>
      <c r="C856" s="19">
        <v>2587.549</v>
      </c>
      <c r="D856" s="19">
        <v>300.54900000000004</v>
      </c>
      <c r="E856" s="19">
        <v>0</v>
      </c>
      <c r="F856" s="19">
        <v>2287</v>
      </c>
    </row>
    <row r="857" spans="1:6" x14ac:dyDescent="0.35">
      <c r="A857" s="18" t="s">
        <v>642</v>
      </c>
      <c r="B857" s="18" t="s">
        <v>643</v>
      </c>
      <c r="C857" s="19">
        <v>208137.89739999996</v>
      </c>
      <c r="D857" s="19">
        <v>16956.047400000003</v>
      </c>
      <c r="E857" s="19">
        <v>187149.19</v>
      </c>
      <c r="F857" s="19">
        <v>4032.66</v>
      </c>
    </row>
    <row r="858" spans="1:6" x14ac:dyDescent="0.35">
      <c r="A858" s="18" t="s">
        <v>642</v>
      </c>
      <c r="B858" s="18" t="s">
        <v>644</v>
      </c>
      <c r="C858" s="19">
        <v>30950.876699999997</v>
      </c>
      <c r="D858" s="19">
        <v>4066.0367000000001</v>
      </c>
      <c r="E858" s="19">
        <v>25908.839999999997</v>
      </c>
      <c r="F858" s="19">
        <v>976</v>
      </c>
    </row>
    <row r="859" spans="1:6" x14ac:dyDescent="0.35">
      <c r="A859" s="18" t="s">
        <v>642</v>
      </c>
      <c r="B859" s="18" t="s">
        <v>645</v>
      </c>
      <c r="C859" s="19">
        <v>47063.477999999996</v>
      </c>
      <c r="D859" s="19">
        <v>6491.5279999999993</v>
      </c>
      <c r="E859" s="19">
        <v>38764.949999999997</v>
      </c>
      <c r="F859" s="19">
        <v>1807</v>
      </c>
    </row>
    <row r="860" spans="1:6" x14ac:dyDescent="0.35">
      <c r="A860" s="18" t="s">
        <v>642</v>
      </c>
      <c r="B860" s="18" t="s">
        <v>646</v>
      </c>
      <c r="C860" s="19">
        <v>86067.64</v>
      </c>
      <c r="D860" s="19">
        <v>6977.7999999999993</v>
      </c>
      <c r="E860" s="19">
        <v>66077.84</v>
      </c>
      <c r="F860" s="19">
        <v>13012</v>
      </c>
    </row>
    <row r="861" spans="1:6" x14ac:dyDescent="0.35">
      <c r="A861" s="18" t="s">
        <v>642</v>
      </c>
      <c r="B861" s="18" t="s">
        <v>817</v>
      </c>
      <c r="C861" s="19">
        <v>64842.730199999998</v>
      </c>
      <c r="D861" s="19">
        <v>3688.7402000000002</v>
      </c>
      <c r="E861" s="19">
        <v>60853.99</v>
      </c>
      <c r="F861" s="19">
        <v>300</v>
      </c>
    </row>
    <row r="862" spans="1:6" x14ac:dyDescent="0.35">
      <c r="A862" s="18" t="s">
        <v>642</v>
      </c>
      <c r="B862" s="18" t="s">
        <v>647</v>
      </c>
      <c r="C862" s="19">
        <v>4985.24</v>
      </c>
      <c r="D862" s="19">
        <v>360</v>
      </c>
      <c r="E862" s="19">
        <v>3425.24</v>
      </c>
      <c r="F862" s="19">
        <v>1200</v>
      </c>
    </row>
    <row r="863" spans="1:6" x14ac:dyDescent="0.35">
      <c r="A863" s="18" t="s">
        <v>642</v>
      </c>
      <c r="B863" s="18" t="s">
        <v>648</v>
      </c>
      <c r="C863" s="19">
        <v>31847.128799999999</v>
      </c>
      <c r="D863" s="19">
        <v>11228.728800000001</v>
      </c>
      <c r="E863" s="19">
        <v>20618.400000000001</v>
      </c>
      <c r="F863" s="19">
        <v>0</v>
      </c>
    </row>
    <row r="864" spans="1:6" x14ac:dyDescent="0.35">
      <c r="A864" s="18" t="s">
        <v>642</v>
      </c>
      <c r="B864" s="18" t="s">
        <v>972</v>
      </c>
      <c r="C864" s="19">
        <v>16720.669999999998</v>
      </c>
      <c r="D864" s="19">
        <v>0</v>
      </c>
      <c r="E864" s="19">
        <v>15875.67</v>
      </c>
      <c r="F864" s="19">
        <v>845</v>
      </c>
    </row>
    <row r="865" spans="1:6" x14ac:dyDescent="0.35">
      <c r="A865" s="18" t="s">
        <v>642</v>
      </c>
      <c r="B865" s="18" t="s">
        <v>973</v>
      </c>
      <c r="C865" s="19">
        <v>46877.372000000003</v>
      </c>
      <c r="D865" s="19">
        <v>160.572</v>
      </c>
      <c r="E865" s="19">
        <v>36486.449999999997</v>
      </c>
      <c r="F865" s="19">
        <v>10230.35</v>
      </c>
    </row>
    <row r="866" spans="1:6" x14ac:dyDescent="0.35">
      <c r="A866" s="18" t="s">
        <v>642</v>
      </c>
      <c r="B866" s="18" t="s">
        <v>649</v>
      </c>
      <c r="C866" s="19">
        <v>6787.75</v>
      </c>
      <c r="D866" s="19">
        <v>0</v>
      </c>
      <c r="E866" s="19">
        <v>6723.75</v>
      </c>
      <c r="F866" s="19">
        <v>64</v>
      </c>
    </row>
    <row r="867" spans="1:6" x14ac:dyDescent="0.35">
      <c r="A867" s="18" t="s">
        <v>642</v>
      </c>
      <c r="B867" s="18" t="s">
        <v>818</v>
      </c>
      <c r="C867" s="19">
        <v>12644.75</v>
      </c>
      <c r="D867" s="19">
        <v>0</v>
      </c>
      <c r="E867" s="19">
        <v>11904.75</v>
      </c>
      <c r="F867" s="19">
        <v>740</v>
      </c>
    </row>
    <row r="868" spans="1:6" x14ac:dyDescent="0.35">
      <c r="A868" s="18" t="s">
        <v>642</v>
      </c>
      <c r="B868" s="18" t="s">
        <v>974</v>
      </c>
      <c r="C868" s="19">
        <v>49074.415000000008</v>
      </c>
      <c r="D868" s="19">
        <v>8586.9549999999999</v>
      </c>
      <c r="E868" s="19">
        <v>37540.800000000003</v>
      </c>
      <c r="F868" s="19">
        <v>2946.66</v>
      </c>
    </row>
    <row r="869" spans="1:6" x14ac:dyDescent="0.35">
      <c r="A869" s="18" t="s">
        <v>642</v>
      </c>
      <c r="B869" s="18" t="s">
        <v>650</v>
      </c>
      <c r="C869" s="19">
        <v>44313.674999999996</v>
      </c>
      <c r="D869" s="19">
        <v>3680.9250000000002</v>
      </c>
      <c r="E869" s="19">
        <v>40392.75</v>
      </c>
      <c r="F869" s="19">
        <v>240</v>
      </c>
    </row>
    <row r="870" spans="1:6" x14ac:dyDescent="0.35">
      <c r="A870" s="18" t="s">
        <v>642</v>
      </c>
      <c r="B870" s="18" t="s">
        <v>651</v>
      </c>
      <c r="C870" s="19">
        <v>109495.96229999998</v>
      </c>
      <c r="D870" s="19">
        <v>7284.7323000000006</v>
      </c>
      <c r="E870" s="19">
        <v>102211.23</v>
      </c>
      <c r="F870" s="19">
        <v>0</v>
      </c>
    </row>
    <row r="871" spans="1:6" x14ac:dyDescent="0.35">
      <c r="A871" s="18" t="s">
        <v>642</v>
      </c>
      <c r="B871" s="18" t="s">
        <v>975</v>
      </c>
      <c r="C871" s="19">
        <v>119243.82250000001</v>
      </c>
      <c r="D871" s="19">
        <v>3633.3924999999999</v>
      </c>
      <c r="E871" s="19">
        <v>115230.43</v>
      </c>
      <c r="F871" s="19">
        <v>380</v>
      </c>
    </row>
    <row r="872" spans="1:6" x14ac:dyDescent="0.35">
      <c r="A872" s="18" t="s">
        <v>642</v>
      </c>
      <c r="B872" s="18" t="s">
        <v>976</v>
      </c>
      <c r="C872" s="19">
        <v>52907.438800000004</v>
      </c>
      <c r="D872" s="19">
        <v>9112.4488000000001</v>
      </c>
      <c r="E872" s="19">
        <v>42222.19</v>
      </c>
      <c r="F872" s="19">
        <v>1572.8</v>
      </c>
    </row>
    <row r="873" spans="1:6" x14ac:dyDescent="0.35">
      <c r="A873" s="18" t="s">
        <v>642</v>
      </c>
      <c r="B873" s="18" t="s">
        <v>652</v>
      </c>
      <c r="C873" s="19">
        <v>48850.02</v>
      </c>
      <c r="D873" s="19">
        <v>7975</v>
      </c>
      <c r="E873" s="19">
        <v>39353.219999999994</v>
      </c>
      <c r="F873" s="19">
        <v>1521.8</v>
      </c>
    </row>
    <row r="874" spans="1:6" ht="29" x14ac:dyDescent="0.35">
      <c r="A874" s="18" t="s">
        <v>642</v>
      </c>
      <c r="B874" s="18" t="s">
        <v>653</v>
      </c>
      <c r="C874" s="19">
        <v>2417.4</v>
      </c>
      <c r="D874" s="19">
        <v>0</v>
      </c>
      <c r="E874" s="19">
        <v>2376</v>
      </c>
      <c r="F874" s="19">
        <v>41.4</v>
      </c>
    </row>
    <row r="875" spans="1:6" x14ac:dyDescent="0.35">
      <c r="A875" s="18" t="s">
        <v>642</v>
      </c>
      <c r="B875" s="18" t="s">
        <v>977</v>
      </c>
      <c r="C875" s="19">
        <v>38747.043999999994</v>
      </c>
      <c r="D875" s="19">
        <v>2640.9539999999997</v>
      </c>
      <c r="E875" s="19">
        <v>36106.089999999997</v>
      </c>
      <c r="F875" s="19">
        <v>0</v>
      </c>
    </row>
    <row r="876" spans="1:6" x14ac:dyDescent="0.35">
      <c r="A876" s="18" t="s">
        <v>642</v>
      </c>
      <c r="B876" s="18" t="s">
        <v>654</v>
      </c>
      <c r="C876" s="19">
        <v>18498.655999999999</v>
      </c>
      <c r="D876" s="19">
        <v>1612.521</v>
      </c>
      <c r="E876" s="19">
        <v>15754.2</v>
      </c>
      <c r="F876" s="19">
        <v>1131.9349999999999</v>
      </c>
    </row>
    <row r="877" spans="1:6" x14ac:dyDescent="0.35">
      <c r="A877" s="18" t="s">
        <v>996</v>
      </c>
      <c r="B877" s="18" t="s">
        <v>655</v>
      </c>
      <c r="C877" s="19">
        <v>398.05790000000002</v>
      </c>
      <c r="D877" s="19">
        <v>398.05790000000002</v>
      </c>
      <c r="E877" s="19">
        <v>0</v>
      </c>
      <c r="F877" s="19">
        <v>0</v>
      </c>
    </row>
    <row r="878" spans="1:6" x14ac:dyDescent="0.35">
      <c r="A878" s="18" t="s">
        <v>996</v>
      </c>
      <c r="B878" s="18" t="s">
        <v>656</v>
      </c>
      <c r="C878" s="19">
        <v>35.026200000000003</v>
      </c>
      <c r="D878" s="19">
        <v>35.026200000000003</v>
      </c>
      <c r="E878" s="19">
        <v>0</v>
      </c>
      <c r="F878" s="19">
        <v>0</v>
      </c>
    </row>
    <row r="879" spans="1:6" x14ac:dyDescent="0.35">
      <c r="A879" s="18" t="s">
        <v>996</v>
      </c>
      <c r="B879" s="18" t="s">
        <v>657</v>
      </c>
      <c r="C879" s="19">
        <v>275.94680000000005</v>
      </c>
      <c r="D879" s="19">
        <v>275.94680000000005</v>
      </c>
      <c r="E879" s="19">
        <v>0</v>
      </c>
      <c r="F879" s="19">
        <v>0</v>
      </c>
    </row>
    <row r="880" spans="1:6" x14ac:dyDescent="0.35">
      <c r="A880" s="18" t="s">
        <v>996</v>
      </c>
      <c r="B880" s="18" t="s">
        <v>716</v>
      </c>
      <c r="C880" s="19">
        <v>908.79360000000008</v>
      </c>
      <c r="D880" s="19">
        <v>908.79360000000008</v>
      </c>
      <c r="E880" s="19">
        <v>0</v>
      </c>
      <c r="F880" s="19">
        <v>0</v>
      </c>
    </row>
    <row r="881" spans="1:6" x14ac:dyDescent="0.35">
      <c r="A881" s="18" t="s">
        <v>996</v>
      </c>
      <c r="B881" s="18" t="s">
        <v>658</v>
      </c>
      <c r="C881" s="19">
        <v>11.2332</v>
      </c>
      <c r="D881" s="19">
        <v>11.2332</v>
      </c>
      <c r="E881" s="19">
        <v>0</v>
      </c>
      <c r="F881" s="19">
        <v>0</v>
      </c>
    </row>
    <row r="882" spans="1:6" x14ac:dyDescent="0.35">
      <c r="A882" s="18" t="s">
        <v>996</v>
      </c>
      <c r="B882" s="18" t="s">
        <v>659</v>
      </c>
      <c r="C882" s="19">
        <v>1944.2608000000002</v>
      </c>
      <c r="D882" s="19">
        <v>1944.2608000000002</v>
      </c>
      <c r="E882" s="19">
        <v>0</v>
      </c>
      <c r="F882" s="19">
        <v>0</v>
      </c>
    </row>
    <row r="883" spans="1:6" x14ac:dyDescent="0.35">
      <c r="A883" s="18" t="s">
        <v>996</v>
      </c>
      <c r="B883" s="18" t="s">
        <v>660</v>
      </c>
      <c r="C883" s="19">
        <v>3556.5160000000005</v>
      </c>
      <c r="D883" s="19">
        <v>3556.5160000000005</v>
      </c>
      <c r="E883" s="19">
        <v>0</v>
      </c>
      <c r="F883" s="19">
        <v>0</v>
      </c>
    </row>
    <row r="884" spans="1:6" x14ac:dyDescent="0.35">
      <c r="A884" s="18" t="s">
        <v>996</v>
      </c>
      <c r="B884" s="18" t="s">
        <v>661</v>
      </c>
      <c r="C884" s="19">
        <v>4797.7344000000003</v>
      </c>
      <c r="D884" s="19">
        <v>4797.7344000000003</v>
      </c>
      <c r="E884" s="19">
        <v>0</v>
      </c>
      <c r="F884" s="19">
        <v>0</v>
      </c>
    </row>
    <row r="885" spans="1:6" x14ac:dyDescent="0.35">
      <c r="A885" s="18" t="s">
        <v>996</v>
      </c>
      <c r="B885" s="18" t="s">
        <v>662</v>
      </c>
      <c r="C885" s="19">
        <v>156.28800000000004</v>
      </c>
      <c r="D885" s="19">
        <v>156.28800000000004</v>
      </c>
      <c r="E885" s="19">
        <v>0</v>
      </c>
      <c r="F885" s="19">
        <v>0</v>
      </c>
    </row>
    <row r="886" spans="1:6" ht="29" x14ac:dyDescent="0.35">
      <c r="A886" s="18" t="s">
        <v>663</v>
      </c>
      <c r="B886" s="18" t="s">
        <v>861</v>
      </c>
      <c r="C886" s="20"/>
      <c r="D886" s="20"/>
      <c r="E886" s="20"/>
      <c r="F886" s="20"/>
    </row>
    <row r="887" spans="1:6" ht="29" x14ac:dyDescent="0.35">
      <c r="A887" s="18" t="s">
        <v>663</v>
      </c>
      <c r="B887" s="18" t="s">
        <v>819</v>
      </c>
      <c r="C887" s="19">
        <v>183.2</v>
      </c>
      <c r="D887" s="19">
        <v>183.2</v>
      </c>
      <c r="E887" s="19">
        <v>0</v>
      </c>
      <c r="F887" s="19">
        <v>0</v>
      </c>
    </row>
    <row r="888" spans="1:6" ht="29" x14ac:dyDescent="0.35">
      <c r="A888" s="18" t="s">
        <v>663</v>
      </c>
      <c r="B888" s="18" t="s">
        <v>820</v>
      </c>
      <c r="C888" s="19">
        <v>7894.5535</v>
      </c>
      <c r="D888" s="19">
        <v>3202.8134999999997</v>
      </c>
      <c r="E888" s="19">
        <v>4691.74</v>
      </c>
      <c r="F888" s="19">
        <v>0</v>
      </c>
    </row>
    <row r="889" spans="1:6" ht="29" x14ac:dyDescent="0.35">
      <c r="A889" s="18" t="s">
        <v>663</v>
      </c>
      <c r="B889" s="18" t="s">
        <v>664</v>
      </c>
      <c r="C889" s="19">
        <v>5698.5795000000007</v>
      </c>
      <c r="D889" s="19">
        <v>2744.9794999999999</v>
      </c>
      <c r="E889" s="19">
        <v>0</v>
      </c>
      <c r="F889" s="19">
        <v>2953.6000000000004</v>
      </c>
    </row>
    <row r="890" spans="1:6" ht="29" x14ac:dyDescent="0.35">
      <c r="A890" s="18" t="s">
        <v>663</v>
      </c>
      <c r="B890" s="18" t="s">
        <v>665</v>
      </c>
      <c r="C890" s="19">
        <v>0</v>
      </c>
      <c r="D890" s="19">
        <v>0</v>
      </c>
      <c r="E890" s="19">
        <v>0</v>
      </c>
      <c r="F890" s="19">
        <v>0</v>
      </c>
    </row>
    <row r="891" spans="1:6" ht="29" x14ac:dyDescent="0.35">
      <c r="A891" s="18" t="s">
        <v>663</v>
      </c>
      <c r="B891" s="18" t="s">
        <v>666</v>
      </c>
      <c r="C891" s="19">
        <v>2415.1</v>
      </c>
      <c r="D891" s="19">
        <v>1760.5</v>
      </c>
      <c r="E891" s="19">
        <v>402.59999999999997</v>
      </c>
      <c r="F891" s="19">
        <v>252</v>
      </c>
    </row>
    <row r="892" spans="1:6" ht="29" x14ac:dyDescent="0.35">
      <c r="A892" s="18" t="s">
        <v>663</v>
      </c>
      <c r="B892" s="18" t="s">
        <v>667</v>
      </c>
      <c r="C892" s="19">
        <v>75.147899999999993</v>
      </c>
      <c r="D892" s="19">
        <v>75.147899999999993</v>
      </c>
      <c r="E892" s="19">
        <v>0</v>
      </c>
      <c r="F892" s="19">
        <v>0</v>
      </c>
    </row>
    <row r="893" spans="1:6" ht="29" x14ac:dyDescent="0.35">
      <c r="A893" s="18" t="s">
        <v>663</v>
      </c>
      <c r="B893" s="18" t="s">
        <v>668</v>
      </c>
      <c r="C893" s="19">
        <v>2703.1914999999999</v>
      </c>
      <c r="D893" s="19">
        <v>693.13150000000007</v>
      </c>
      <c r="E893" s="19">
        <v>2009.6999999999998</v>
      </c>
      <c r="F893" s="19">
        <v>0.36</v>
      </c>
    </row>
    <row r="894" spans="1:6" ht="29" x14ac:dyDescent="0.35">
      <c r="A894" s="18" t="s">
        <v>663</v>
      </c>
      <c r="B894" s="18" t="s">
        <v>978</v>
      </c>
      <c r="C894" s="19">
        <v>11094.257399999999</v>
      </c>
      <c r="D894" s="19">
        <v>4637.8373999999994</v>
      </c>
      <c r="E894" s="19">
        <v>6432.82</v>
      </c>
      <c r="F894" s="19">
        <v>23.6</v>
      </c>
    </row>
    <row r="895" spans="1:6" ht="29" x14ac:dyDescent="0.35">
      <c r="A895" s="18" t="s">
        <v>663</v>
      </c>
      <c r="B895" s="18" t="s">
        <v>821</v>
      </c>
      <c r="C895" s="19">
        <v>4624.0839999999998</v>
      </c>
      <c r="D895" s="19">
        <v>1341.0639999999999</v>
      </c>
      <c r="E895" s="19">
        <v>3283.02</v>
      </c>
      <c r="F895" s="19">
        <v>0</v>
      </c>
    </row>
    <row r="896" spans="1:6" ht="29" x14ac:dyDescent="0.35">
      <c r="A896" s="18" t="s">
        <v>663</v>
      </c>
      <c r="B896" s="18" t="s">
        <v>669</v>
      </c>
      <c r="C896" s="19">
        <v>0</v>
      </c>
      <c r="D896" s="19">
        <v>0</v>
      </c>
      <c r="E896" s="19">
        <v>0</v>
      </c>
      <c r="F896" s="19">
        <v>0</v>
      </c>
    </row>
    <row r="897" spans="1:6" ht="29" x14ac:dyDescent="0.35">
      <c r="A897" s="18" t="s">
        <v>663</v>
      </c>
      <c r="B897" s="18" t="s">
        <v>862</v>
      </c>
      <c r="C897" s="20"/>
      <c r="D897" s="20"/>
      <c r="E897" s="20"/>
      <c r="F897" s="20"/>
    </row>
    <row r="898" spans="1:6" ht="29" x14ac:dyDescent="0.35">
      <c r="A898" s="18" t="s">
        <v>663</v>
      </c>
      <c r="B898" s="18" t="s">
        <v>822</v>
      </c>
      <c r="C898" s="19">
        <v>1795.5657000000003</v>
      </c>
      <c r="D898" s="19">
        <v>1795.5657000000003</v>
      </c>
      <c r="E898" s="19">
        <v>0</v>
      </c>
      <c r="F898" s="19">
        <v>0</v>
      </c>
    </row>
    <row r="899" spans="1:6" ht="29" x14ac:dyDescent="0.35">
      <c r="A899" s="18" t="s">
        <v>663</v>
      </c>
      <c r="B899" s="18" t="s">
        <v>670</v>
      </c>
      <c r="C899" s="19">
        <v>3874.6770000000001</v>
      </c>
      <c r="D899" s="19">
        <v>1916.1969999999999</v>
      </c>
      <c r="E899" s="19">
        <v>1320</v>
      </c>
      <c r="F899" s="19">
        <v>638.4799999999999</v>
      </c>
    </row>
    <row r="900" spans="1:6" ht="29" x14ac:dyDescent="0.35">
      <c r="A900" s="18" t="s">
        <v>663</v>
      </c>
      <c r="B900" s="18" t="s">
        <v>671</v>
      </c>
      <c r="C900" s="19">
        <v>97.615099999999998</v>
      </c>
      <c r="D900" s="19">
        <v>96.015100000000004</v>
      </c>
      <c r="E900" s="19">
        <v>0</v>
      </c>
      <c r="F900" s="19">
        <v>1.6</v>
      </c>
    </row>
    <row r="901" spans="1:6" ht="29" x14ac:dyDescent="0.35">
      <c r="A901" s="18" t="s">
        <v>663</v>
      </c>
      <c r="B901" s="18" t="s">
        <v>672</v>
      </c>
      <c r="C901" s="19">
        <v>1092.3771999999999</v>
      </c>
      <c r="D901" s="19">
        <v>686.61720000000003</v>
      </c>
      <c r="E901" s="19">
        <v>293.76</v>
      </c>
      <c r="F901" s="19">
        <v>112</v>
      </c>
    </row>
    <row r="902" spans="1:6" ht="29" x14ac:dyDescent="0.35">
      <c r="A902" s="18" t="s">
        <v>663</v>
      </c>
      <c r="B902" s="18" t="s">
        <v>673</v>
      </c>
      <c r="C902" s="19">
        <v>0</v>
      </c>
      <c r="D902" s="19">
        <v>0</v>
      </c>
      <c r="E902" s="19">
        <v>0</v>
      </c>
      <c r="F902" s="19">
        <v>0</v>
      </c>
    </row>
    <row r="903" spans="1:6" ht="29" x14ac:dyDescent="0.35">
      <c r="A903" s="18" t="s">
        <v>663</v>
      </c>
      <c r="B903" s="18" t="s">
        <v>823</v>
      </c>
      <c r="C903" s="19">
        <v>6532.5259999999998</v>
      </c>
      <c r="D903" s="19">
        <v>1130.152</v>
      </c>
      <c r="E903" s="19">
        <v>5267.59</v>
      </c>
      <c r="F903" s="19">
        <v>134.78399999999999</v>
      </c>
    </row>
    <row r="904" spans="1:6" ht="29" x14ac:dyDescent="0.35">
      <c r="A904" s="18" t="s">
        <v>663</v>
      </c>
      <c r="B904" s="18" t="s">
        <v>674</v>
      </c>
      <c r="C904" s="19">
        <v>32047.965699999997</v>
      </c>
      <c r="D904" s="19">
        <v>4522.4457000000011</v>
      </c>
      <c r="E904" s="19">
        <v>27525.52</v>
      </c>
      <c r="F904" s="19">
        <v>0</v>
      </c>
    </row>
    <row r="905" spans="1:6" ht="29" x14ac:dyDescent="0.35">
      <c r="A905" s="18" t="s">
        <v>663</v>
      </c>
      <c r="B905" s="18" t="s">
        <v>675</v>
      </c>
      <c r="C905" s="19">
        <v>2107.4702000000002</v>
      </c>
      <c r="D905" s="19">
        <v>2107.4702000000002</v>
      </c>
      <c r="E905" s="19">
        <v>0</v>
      </c>
      <c r="F905" s="19">
        <v>0</v>
      </c>
    </row>
    <row r="906" spans="1:6" ht="29" x14ac:dyDescent="0.35">
      <c r="A906" s="18" t="s">
        <v>663</v>
      </c>
      <c r="B906" s="18" t="s">
        <v>676</v>
      </c>
      <c r="C906" s="19">
        <v>176.77439999999999</v>
      </c>
      <c r="D906" s="19">
        <v>176.77439999999999</v>
      </c>
      <c r="E906" s="19">
        <v>0</v>
      </c>
      <c r="F906" s="19">
        <v>0</v>
      </c>
    </row>
    <row r="907" spans="1:6" ht="29" x14ac:dyDescent="0.35">
      <c r="A907" s="18" t="s">
        <v>663</v>
      </c>
      <c r="B907" s="18" t="s">
        <v>677</v>
      </c>
      <c r="C907" s="19">
        <v>26.73</v>
      </c>
      <c r="D907" s="19">
        <v>26.73</v>
      </c>
      <c r="E907" s="19">
        <v>0</v>
      </c>
      <c r="F907" s="19">
        <v>0</v>
      </c>
    </row>
    <row r="908" spans="1:6" ht="29" x14ac:dyDescent="0.35">
      <c r="A908" s="18" t="s">
        <v>663</v>
      </c>
      <c r="B908" s="18" t="s">
        <v>678</v>
      </c>
      <c r="C908" s="19">
        <v>610.26960000000008</v>
      </c>
      <c r="D908" s="19">
        <v>610.26960000000008</v>
      </c>
      <c r="E908" s="19">
        <v>0</v>
      </c>
      <c r="F908" s="19">
        <v>0</v>
      </c>
    </row>
    <row r="909" spans="1:6" x14ac:dyDescent="0.35">
      <c r="A909" s="18" t="s">
        <v>679</v>
      </c>
      <c r="B909" s="18" t="s">
        <v>680</v>
      </c>
      <c r="C909" s="19">
        <v>271.11</v>
      </c>
      <c r="D909" s="19">
        <v>0</v>
      </c>
      <c r="E909" s="19">
        <v>271.11</v>
      </c>
      <c r="F909" s="19">
        <v>0</v>
      </c>
    </row>
    <row r="910" spans="1:6" x14ac:dyDescent="0.35">
      <c r="A910" s="18" t="s">
        <v>679</v>
      </c>
      <c r="B910" s="18" t="s">
        <v>979</v>
      </c>
      <c r="C910" s="19">
        <v>16442.000599999999</v>
      </c>
      <c r="D910" s="19">
        <v>9768.9615999999987</v>
      </c>
      <c r="E910" s="19">
        <v>6483.48</v>
      </c>
      <c r="F910" s="19">
        <v>189.559</v>
      </c>
    </row>
    <row r="911" spans="1:6" x14ac:dyDescent="0.35">
      <c r="A911" s="18" t="s">
        <v>679</v>
      </c>
      <c r="B911" s="18" t="s">
        <v>681</v>
      </c>
      <c r="C911" s="19">
        <v>18076.880200000003</v>
      </c>
      <c r="D911" s="19">
        <v>11782.4602</v>
      </c>
      <c r="E911" s="19">
        <v>5534.42</v>
      </c>
      <c r="F911" s="19">
        <v>760</v>
      </c>
    </row>
    <row r="912" spans="1:6" x14ac:dyDescent="0.35">
      <c r="A912" s="18" t="s">
        <v>679</v>
      </c>
      <c r="B912" s="18" t="s">
        <v>682</v>
      </c>
      <c r="C912" s="19">
        <v>57438.572199999988</v>
      </c>
      <c r="D912" s="19">
        <v>6096.0822000000007</v>
      </c>
      <c r="E912" s="19">
        <v>49570.229999999996</v>
      </c>
      <c r="F912" s="19">
        <v>1772.2600000000002</v>
      </c>
    </row>
    <row r="913" spans="1:6" x14ac:dyDescent="0.35">
      <c r="A913" s="18" t="s">
        <v>679</v>
      </c>
      <c r="B913" s="18" t="s">
        <v>683</v>
      </c>
      <c r="C913" s="19">
        <v>182.92</v>
      </c>
      <c r="D913" s="19">
        <v>182.92</v>
      </c>
      <c r="E913" s="19">
        <v>0</v>
      </c>
      <c r="F913" s="19">
        <v>0</v>
      </c>
    </row>
    <row r="914" spans="1:6" x14ac:dyDescent="0.35">
      <c r="A914" s="18" t="s">
        <v>679</v>
      </c>
      <c r="B914" s="18" t="s">
        <v>684</v>
      </c>
      <c r="C914" s="19">
        <v>2018.4190000000003</v>
      </c>
      <c r="D914" s="19">
        <v>2018.4190000000003</v>
      </c>
      <c r="E914" s="19">
        <v>0</v>
      </c>
      <c r="F914" s="19">
        <v>0</v>
      </c>
    </row>
    <row r="915" spans="1:6" x14ac:dyDescent="0.35">
      <c r="A915" s="18" t="s">
        <v>679</v>
      </c>
      <c r="B915" s="18" t="s">
        <v>824</v>
      </c>
      <c r="C915" s="19">
        <v>9951.0383999999995</v>
      </c>
      <c r="D915" s="19">
        <v>2125.0383999999999</v>
      </c>
      <c r="E915" s="19">
        <v>7722</v>
      </c>
      <c r="F915" s="19">
        <v>104</v>
      </c>
    </row>
    <row r="916" spans="1:6" x14ac:dyDescent="0.35">
      <c r="A916" s="18" t="s">
        <v>679</v>
      </c>
      <c r="B916" s="18" t="s">
        <v>685</v>
      </c>
      <c r="C916" s="19">
        <v>9158.2147999999997</v>
      </c>
      <c r="D916" s="19">
        <v>6635.2047999999995</v>
      </c>
      <c r="E916" s="19">
        <v>2522.85</v>
      </c>
      <c r="F916" s="19">
        <v>0.16</v>
      </c>
    </row>
    <row r="917" spans="1:6" x14ac:dyDescent="0.35">
      <c r="A917" s="18" t="s">
        <v>679</v>
      </c>
      <c r="B917" s="18" t="s">
        <v>686</v>
      </c>
      <c r="C917" s="19">
        <v>13932.947000000002</v>
      </c>
      <c r="D917" s="19">
        <v>7476.067</v>
      </c>
      <c r="E917" s="19">
        <v>6386.88</v>
      </c>
      <c r="F917" s="19">
        <v>70</v>
      </c>
    </row>
    <row r="918" spans="1:6" x14ac:dyDescent="0.35">
      <c r="A918" s="18" t="s">
        <v>679</v>
      </c>
      <c r="B918" s="18" t="s">
        <v>687</v>
      </c>
      <c r="C918" s="19">
        <v>29929.702799999999</v>
      </c>
      <c r="D918" s="19">
        <v>17407.9228</v>
      </c>
      <c r="E918" s="19">
        <v>12443.58</v>
      </c>
      <c r="F918" s="19">
        <v>78.2</v>
      </c>
    </row>
    <row r="919" spans="1:6" x14ac:dyDescent="0.35">
      <c r="A919" s="18" t="s">
        <v>679</v>
      </c>
      <c r="B919" s="18" t="s">
        <v>863</v>
      </c>
      <c r="C919" s="20"/>
      <c r="D919" s="20"/>
      <c r="E919" s="20"/>
      <c r="F919" s="20"/>
    </row>
    <row r="920" spans="1:6" x14ac:dyDescent="0.35">
      <c r="A920" s="18" t="s">
        <v>679</v>
      </c>
      <c r="B920" s="18" t="s">
        <v>825</v>
      </c>
      <c r="C920" s="19">
        <v>2076.1862999999998</v>
      </c>
      <c r="D920" s="19">
        <v>2076.1862999999998</v>
      </c>
      <c r="E920" s="19">
        <v>0</v>
      </c>
      <c r="F920" s="19">
        <v>0</v>
      </c>
    </row>
    <row r="921" spans="1:6" ht="29" x14ac:dyDescent="0.35">
      <c r="A921" s="18" t="s">
        <v>679</v>
      </c>
      <c r="B921" s="18" t="s">
        <v>980</v>
      </c>
      <c r="C921" s="19">
        <v>46247.009700000002</v>
      </c>
      <c r="D921" s="19">
        <v>24201.707699999999</v>
      </c>
      <c r="E921" s="19">
        <v>22034.09</v>
      </c>
      <c r="F921" s="19">
        <v>11.212</v>
      </c>
    </row>
    <row r="922" spans="1:6" x14ac:dyDescent="0.35">
      <c r="A922" s="18" t="s">
        <v>679</v>
      </c>
      <c r="B922" s="18" t="s">
        <v>688</v>
      </c>
      <c r="C922" s="19">
        <v>2419.6689999999999</v>
      </c>
      <c r="D922" s="19">
        <v>1429.6690000000001</v>
      </c>
      <c r="E922" s="19">
        <v>990</v>
      </c>
      <c r="F922" s="19">
        <v>0</v>
      </c>
    </row>
    <row r="923" spans="1:6" x14ac:dyDescent="0.35">
      <c r="A923" s="18" t="s">
        <v>679</v>
      </c>
      <c r="B923" s="18" t="s">
        <v>689</v>
      </c>
      <c r="C923" s="19">
        <v>0</v>
      </c>
      <c r="D923" s="19">
        <v>0</v>
      </c>
      <c r="E923" s="19">
        <v>0</v>
      </c>
      <c r="F923" s="19">
        <v>0</v>
      </c>
    </row>
    <row r="924" spans="1:6" x14ac:dyDescent="0.35">
      <c r="A924" s="18" t="s">
        <v>679</v>
      </c>
      <c r="B924" s="18" t="s">
        <v>690</v>
      </c>
      <c r="C924" s="19">
        <v>6355.0439999999999</v>
      </c>
      <c r="D924" s="19">
        <v>2739.8940000000002</v>
      </c>
      <c r="E924" s="19">
        <v>3390.75</v>
      </c>
      <c r="F924" s="19">
        <v>224.4</v>
      </c>
    </row>
    <row r="925" spans="1:6" x14ac:dyDescent="0.35">
      <c r="A925" s="18" t="s">
        <v>679</v>
      </c>
      <c r="B925" s="18" t="s">
        <v>691</v>
      </c>
      <c r="C925" s="19">
        <v>87.855000000000004</v>
      </c>
      <c r="D925" s="19">
        <v>87.855000000000004</v>
      </c>
      <c r="E925" s="19">
        <v>0</v>
      </c>
      <c r="F925" s="19">
        <v>0</v>
      </c>
    </row>
    <row r="926" spans="1:6" x14ac:dyDescent="0.35">
      <c r="A926" s="18" t="s">
        <v>679</v>
      </c>
      <c r="B926" s="18" t="s">
        <v>864</v>
      </c>
      <c r="C926" s="20"/>
      <c r="D926" s="20"/>
      <c r="E926" s="20"/>
      <c r="F926" s="20"/>
    </row>
    <row r="927" spans="1:6" x14ac:dyDescent="0.35">
      <c r="A927" s="18" t="s">
        <v>679</v>
      </c>
      <c r="B927" s="18" t="s">
        <v>981</v>
      </c>
      <c r="C927" s="19">
        <v>6381.639799999999</v>
      </c>
      <c r="D927" s="19">
        <v>4437.5478000000003</v>
      </c>
      <c r="E927" s="19">
        <v>1250.74</v>
      </c>
      <c r="F927" s="19">
        <v>693.35199999999998</v>
      </c>
    </row>
    <row r="928" spans="1:6" x14ac:dyDescent="0.35">
      <c r="A928" s="18" t="s">
        <v>679</v>
      </c>
      <c r="B928" s="18" t="s">
        <v>982</v>
      </c>
      <c r="C928" s="19">
        <v>359.5675</v>
      </c>
      <c r="D928" s="19">
        <v>359.5675</v>
      </c>
      <c r="E928" s="19">
        <v>0</v>
      </c>
      <c r="F928" s="19">
        <v>0</v>
      </c>
    </row>
    <row r="929" spans="1:6" x14ac:dyDescent="0.35">
      <c r="A929" s="18" t="s">
        <v>679</v>
      </c>
      <c r="B929" s="18" t="s">
        <v>983</v>
      </c>
      <c r="C929" s="19">
        <v>22894.253399999998</v>
      </c>
      <c r="D929" s="19">
        <v>14698.133400000001</v>
      </c>
      <c r="E929" s="19">
        <v>8182.16</v>
      </c>
      <c r="F929" s="19">
        <v>13.96</v>
      </c>
    </row>
    <row r="930" spans="1:6" x14ac:dyDescent="0.35">
      <c r="A930" s="18" t="s">
        <v>679</v>
      </c>
      <c r="B930" s="18" t="s">
        <v>692</v>
      </c>
      <c r="C930" s="19">
        <v>47.6</v>
      </c>
      <c r="D930" s="19">
        <v>47.6</v>
      </c>
      <c r="E930" s="19">
        <v>0</v>
      </c>
      <c r="F930" s="19">
        <v>0</v>
      </c>
    </row>
    <row r="931" spans="1:6" x14ac:dyDescent="0.35">
      <c r="A931" s="18" t="s">
        <v>679</v>
      </c>
      <c r="B931" s="18" t="s">
        <v>693</v>
      </c>
      <c r="C931" s="19">
        <v>16</v>
      </c>
      <c r="D931" s="19">
        <v>0</v>
      </c>
      <c r="E931" s="19">
        <v>0</v>
      </c>
      <c r="F931" s="19">
        <v>16</v>
      </c>
    </row>
    <row r="932" spans="1:6" x14ac:dyDescent="0.35">
      <c r="A932" s="18" t="s">
        <v>679</v>
      </c>
      <c r="B932" s="18" t="s">
        <v>984</v>
      </c>
      <c r="C932" s="19">
        <v>3.5735999999999999</v>
      </c>
      <c r="D932" s="19">
        <v>3.5735999999999999</v>
      </c>
      <c r="E932" s="19">
        <v>0</v>
      </c>
      <c r="F932" s="19">
        <v>0</v>
      </c>
    </row>
    <row r="933" spans="1:6" x14ac:dyDescent="0.35">
      <c r="A933" s="18" t="s">
        <v>679</v>
      </c>
      <c r="B933" s="18" t="s">
        <v>985</v>
      </c>
      <c r="C933" s="19">
        <v>33.520800000000001</v>
      </c>
      <c r="D933" s="19">
        <v>33.520800000000001</v>
      </c>
      <c r="E933" s="19">
        <v>0</v>
      </c>
      <c r="F933" s="19">
        <v>0</v>
      </c>
    </row>
    <row r="934" spans="1:6" x14ac:dyDescent="0.35">
      <c r="A934" s="18" t="s">
        <v>679</v>
      </c>
      <c r="B934" s="18" t="s">
        <v>694</v>
      </c>
      <c r="C934" s="19">
        <v>489.16150000000005</v>
      </c>
      <c r="D934" s="19">
        <v>489.16150000000005</v>
      </c>
      <c r="E934" s="19">
        <v>0</v>
      </c>
      <c r="F934" s="19">
        <v>0</v>
      </c>
    </row>
    <row r="935" spans="1:6" x14ac:dyDescent="0.35">
      <c r="A935" s="18" t="s">
        <v>679</v>
      </c>
      <c r="B935" s="18" t="s">
        <v>986</v>
      </c>
      <c r="C935" s="19">
        <v>2659.6358</v>
      </c>
      <c r="D935" s="19">
        <v>432.13580000000002</v>
      </c>
      <c r="E935" s="19">
        <v>2227.5</v>
      </c>
      <c r="F935" s="19">
        <v>0</v>
      </c>
    </row>
    <row r="936" spans="1:6" x14ac:dyDescent="0.35">
      <c r="A936" s="18" t="s">
        <v>679</v>
      </c>
      <c r="B936" s="18" t="s">
        <v>987</v>
      </c>
      <c r="C936" s="19">
        <v>19996.352600000009</v>
      </c>
      <c r="D936" s="19">
        <v>17808.602600000002</v>
      </c>
      <c r="E936" s="19">
        <v>2103.75</v>
      </c>
      <c r="F936" s="19">
        <v>84</v>
      </c>
    </row>
    <row r="937" spans="1:6" ht="29" x14ac:dyDescent="0.35">
      <c r="A937" s="18" t="s">
        <v>679</v>
      </c>
      <c r="B937" s="18" t="s">
        <v>695</v>
      </c>
      <c r="C937" s="19">
        <v>32904.258000000002</v>
      </c>
      <c r="D937" s="19">
        <v>17790.758000000002</v>
      </c>
      <c r="E937" s="19">
        <v>15113.5</v>
      </c>
      <c r="F937" s="19">
        <v>0</v>
      </c>
    </row>
    <row r="938" spans="1:6" x14ac:dyDescent="0.35">
      <c r="A938" s="18" t="s">
        <v>679</v>
      </c>
      <c r="B938" s="18" t="s">
        <v>696</v>
      </c>
      <c r="C938" s="19">
        <v>2160.3307</v>
      </c>
      <c r="D938" s="19">
        <v>783.57069999999999</v>
      </c>
      <c r="E938" s="19">
        <v>1320</v>
      </c>
      <c r="F938" s="19">
        <v>56.76</v>
      </c>
    </row>
    <row r="939" spans="1:6" ht="29" x14ac:dyDescent="0.35">
      <c r="A939" s="18" t="s">
        <v>679</v>
      </c>
      <c r="B939" s="18" t="s">
        <v>697</v>
      </c>
      <c r="C939" s="19">
        <v>5462.9169999999995</v>
      </c>
      <c r="D939" s="19">
        <v>4358.4169999999995</v>
      </c>
      <c r="E939" s="19">
        <v>1072.5</v>
      </c>
      <c r="F939" s="19">
        <v>32</v>
      </c>
    </row>
    <row r="940" spans="1:6" x14ac:dyDescent="0.35">
      <c r="A940" s="18" t="s">
        <v>679</v>
      </c>
      <c r="B940" s="18" t="s">
        <v>698</v>
      </c>
      <c r="C940" s="19">
        <v>10507.916999999999</v>
      </c>
      <c r="D940" s="19">
        <v>2840.7369999999996</v>
      </c>
      <c r="E940" s="19">
        <v>7659.5</v>
      </c>
      <c r="F940" s="19">
        <v>7.68</v>
      </c>
    </row>
    <row r="941" spans="1:6" ht="29" x14ac:dyDescent="0.35">
      <c r="A941" s="18" t="s">
        <v>679</v>
      </c>
      <c r="B941" s="18" t="s">
        <v>699</v>
      </c>
      <c r="C941" s="19">
        <v>35</v>
      </c>
      <c r="D941" s="19">
        <v>35</v>
      </c>
      <c r="E941" s="19">
        <v>0</v>
      </c>
      <c r="F941" s="19">
        <v>0</v>
      </c>
    </row>
    <row r="942" spans="1:6" ht="29" x14ac:dyDescent="0.35">
      <c r="A942" s="18" t="s">
        <v>679</v>
      </c>
      <c r="B942" s="18" t="s">
        <v>700</v>
      </c>
      <c r="C942" s="19">
        <v>46904.717499999992</v>
      </c>
      <c r="D942" s="19">
        <v>21738.727500000001</v>
      </c>
      <c r="E942" s="19">
        <v>24505.19</v>
      </c>
      <c r="F942" s="19">
        <v>660.8</v>
      </c>
    </row>
    <row r="943" spans="1:6" x14ac:dyDescent="0.35">
      <c r="A943" s="18" t="s">
        <v>679</v>
      </c>
      <c r="B943" s="18" t="s">
        <v>701</v>
      </c>
      <c r="C943" s="19">
        <v>1016.434</v>
      </c>
      <c r="D943" s="19">
        <v>1016.434</v>
      </c>
      <c r="E943" s="19">
        <v>0</v>
      </c>
      <c r="F943" s="19">
        <v>0</v>
      </c>
    </row>
    <row r="944" spans="1:6" ht="29" x14ac:dyDescent="0.35">
      <c r="A944" s="18" t="s">
        <v>679</v>
      </c>
      <c r="B944" s="18" t="s">
        <v>988</v>
      </c>
      <c r="C944" s="19">
        <v>9023.1016</v>
      </c>
      <c r="D944" s="19">
        <v>8691.5015999999996</v>
      </c>
      <c r="E944" s="19">
        <v>0</v>
      </c>
      <c r="F944" s="19">
        <v>331.6</v>
      </c>
    </row>
    <row r="945" spans="1:21" ht="29" x14ac:dyDescent="0.35">
      <c r="A945" s="18" t="s">
        <v>679</v>
      </c>
      <c r="B945" s="18" t="s">
        <v>702</v>
      </c>
      <c r="C945" s="19">
        <v>0</v>
      </c>
      <c r="D945" s="19">
        <v>0</v>
      </c>
      <c r="E945" s="19">
        <v>0</v>
      </c>
      <c r="F945" s="19">
        <v>0</v>
      </c>
    </row>
    <row r="946" spans="1:21" ht="29" x14ac:dyDescent="0.35">
      <c r="A946" s="18" t="s">
        <v>679</v>
      </c>
      <c r="B946" s="18" t="s">
        <v>703</v>
      </c>
      <c r="C946" s="19">
        <v>10002.768899999999</v>
      </c>
      <c r="D946" s="19">
        <v>8964.4088999999985</v>
      </c>
      <c r="E946" s="19">
        <v>1038.3599999999999</v>
      </c>
      <c r="F946" s="19">
        <v>0</v>
      </c>
    </row>
    <row r="947" spans="1:21" x14ac:dyDescent="0.35">
      <c r="A947" s="18" t="s">
        <v>679</v>
      </c>
      <c r="B947" s="18" t="s">
        <v>704</v>
      </c>
      <c r="C947" s="19">
        <v>1488.4695999999999</v>
      </c>
      <c r="D947" s="19">
        <v>1488.4695999999999</v>
      </c>
      <c r="E947" s="19">
        <v>0</v>
      </c>
      <c r="F947" s="19">
        <v>0</v>
      </c>
    </row>
    <row r="948" spans="1:21" x14ac:dyDescent="0.35">
      <c r="A948" s="18" t="s">
        <v>679</v>
      </c>
      <c r="B948" s="18" t="s">
        <v>705</v>
      </c>
      <c r="C948" s="19">
        <v>1187.7496000000001</v>
      </c>
      <c r="D948" s="19">
        <v>220.79960000000003</v>
      </c>
      <c r="E948" s="19">
        <v>966.95</v>
      </c>
      <c r="F948" s="19">
        <v>0</v>
      </c>
    </row>
    <row r="949" spans="1:21" x14ac:dyDescent="0.35">
      <c r="A949" s="18" t="s">
        <v>679</v>
      </c>
      <c r="B949" s="18" t="s">
        <v>706</v>
      </c>
      <c r="C949" s="19">
        <v>115.2651</v>
      </c>
      <c r="D949" s="19">
        <v>115.2651</v>
      </c>
      <c r="E949" s="19">
        <v>0</v>
      </c>
      <c r="F949" s="19">
        <v>0</v>
      </c>
    </row>
    <row r="950" spans="1:21" x14ac:dyDescent="0.35">
      <c r="A950" s="18" t="s">
        <v>679</v>
      </c>
      <c r="B950" s="18" t="s">
        <v>707</v>
      </c>
      <c r="C950" s="19">
        <v>432.07600000000002</v>
      </c>
      <c r="D950" s="19">
        <v>432.07600000000002</v>
      </c>
      <c r="E950" s="19">
        <v>0</v>
      </c>
      <c r="F950" s="19">
        <v>0</v>
      </c>
    </row>
    <row r="951" spans="1:21" ht="15" thickBot="1" x14ac:dyDescent="0.4">
      <c r="A951" s="18" t="s">
        <v>679</v>
      </c>
      <c r="B951" s="18" t="s">
        <v>989</v>
      </c>
      <c r="C951" s="19">
        <v>4485.25</v>
      </c>
      <c r="D951" s="19">
        <v>4484</v>
      </c>
      <c r="E951" s="19">
        <v>0</v>
      </c>
      <c r="F951" s="19">
        <v>1.25</v>
      </c>
    </row>
    <row r="952" spans="1:21" ht="15" thickBot="1" x14ac:dyDescent="0.4">
      <c r="A952" s="7" t="s">
        <v>708</v>
      </c>
      <c r="B952" s="8">
        <f>SUBTOTAL(103,Taula24[MUNICIPI])</f>
        <v>947</v>
      </c>
      <c r="C952" s="9">
        <f>SUBTOTAL(109,Taula24[Generació de dejeccions segons capacitat bestiar GTR                              TOTAL (t)])</f>
        <v>21488686.65720002</v>
      </c>
      <c r="D952" s="9">
        <f>SUBTOTAL(109,Taula24[Generació de dejeccions segons capacitat bestiar GTR fem (t)])</f>
        <v>5238173.1822000025</v>
      </c>
      <c r="E952" s="9">
        <f>SUBTOTAL(109,Taula24[Generació de dejeccions segons capacitat bestiar GTR purí (m3)])</f>
        <v>15416297.00999999</v>
      </c>
      <c r="F952" s="10">
        <f>SUBTOTAL(109,Taula24[Generació de dejeccions segons capacitat bestiar GTR gallinassa (t)])</f>
        <v>834216.46500000008</v>
      </c>
    </row>
    <row r="953" spans="1:21" x14ac:dyDescent="0.35">
      <c r="A953" s="26"/>
      <c r="B953" s="27"/>
      <c r="C953" s="39"/>
      <c r="D953" s="39"/>
      <c r="E953" s="39"/>
      <c r="F953" s="39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</row>
    <row r="954" spans="1:21" x14ac:dyDescent="0.35">
      <c r="A954" s="27"/>
      <c r="B954" s="27"/>
      <c r="C954" s="39"/>
      <c r="D954" s="39"/>
      <c r="E954" s="39"/>
      <c r="F954" s="39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</row>
    <row r="955" spans="1:21" x14ac:dyDescent="0.35">
      <c r="A955" s="41" t="s">
        <v>998</v>
      </c>
      <c r="B955" s="27"/>
      <c r="C955" s="39"/>
      <c r="D955" s="39"/>
      <c r="E955" s="39"/>
      <c r="F955" s="39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</row>
    <row r="956" spans="1:21" s="44" customFormat="1" ht="12" x14ac:dyDescent="0.3">
      <c r="A956" s="46" t="s">
        <v>1000</v>
      </c>
      <c r="B956" s="42"/>
      <c r="C956" s="43"/>
      <c r="D956" s="43"/>
      <c r="E956" s="43"/>
      <c r="F956" s="43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s="44" customFormat="1" ht="12" x14ac:dyDescent="0.3">
      <c r="A957" s="46" t="s">
        <v>1002</v>
      </c>
      <c r="B957" s="42"/>
      <c r="C957" s="43"/>
      <c r="D957" s="43"/>
      <c r="E957" s="43"/>
      <c r="F957" s="43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s="44" customFormat="1" ht="12" x14ac:dyDescent="0.3">
      <c r="A958" s="46" t="s">
        <v>1003</v>
      </c>
      <c r="B958" s="42"/>
      <c r="C958" s="43"/>
      <c r="D958" s="43"/>
      <c r="E958" s="43"/>
      <c r="F958" s="43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s="44" customFormat="1" ht="12" x14ac:dyDescent="0.3">
      <c r="A959" s="46" t="s">
        <v>1004</v>
      </c>
      <c r="B959" s="42"/>
      <c r="C959" s="43"/>
      <c r="D959" s="43"/>
      <c r="E959" s="43"/>
      <c r="F959" s="43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s="44" customFormat="1" ht="12" x14ac:dyDescent="0.3">
      <c r="A960" s="46" t="s">
        <v>1016</v>
      </c>
      <c r="B960" s="42"/>
      <c r="C960" s="43"/>
      <c r="D960" s="43"/>
      <c r="E960" s="43"/>
      <c r="F960" s="43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s="44" customFormat="1" ht="12" x14ac:dyDescent="0.3">
      <c r="A961" s="46" t="s">
        <v>1005</v>
      </c>
      <c r="B961" s="42"/>
      <c r="C961" s="43"/>
      <c r="D961" s="43"/>
      <c r="E961" s="43"/>
      <c r="F961" s="43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s="44" customFormat="1" ht="13.5" x14ac:dyDescent="0.3">
      <c r="A962" s="46" t="s">
        <v>1001</v>
      </c>
      <c r="B962" s="42"/>
      <c r="C962" s="43"/>
      <c r="D962" s="43"/>
      <c r="E962" s="43"/>
      <c r="F962" s="43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s="44" customFormat="1" ht="12" x14ac:dyDescent="0.3">
      <c r="A963" s="45"/>
      <c r="B963" s="42"/>
      <c r="C963" s="43"/>
      <c r="D963" s="43"/>
      <c r="E963" s="43"/>
      <c r="F963" s="43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x14ac:dyDescent="0.35">
      <c r="A964" s="40"/>
      <c r="B964" s="27"/>
      <c r="C964" s="39"/>
      <c r="D964" s="39"/>
      <c r="E964" s="39"/>
      <c r="F964" s="39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</row>
    <row r="965" spans="1:21" x14ac:dyDescent="0.35">
      <c r="A965" s="27"/>
      <c r="B965" s="27"/>
      <c r="C965" s="39"/>
      <c r="D965" s="39"/>
      <c r="E965" s="39"/>
      <c r="F965" s="39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</row>
    <row r="966" spans="1:21" x14ac:dyDescent="0.35">
      <c r="A966" s="27"/>
      <c r="B966" s="27"/>
      <c r="C966" s="39"/>
      <c r="D966" s="39"/>
      <c r="E966" s="39"/>
      <c r="F966" s="39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</row>
    <row r="967" spans="1:21" x14ac:dyDescent="0.35">
      <c r="A967" s="27"/>
      <c r="B967" s="27"/>
      <c r="C967" s="39"/>
      <c r="D967" s="39"/>
      <c r="E967" s="39"/>
      <c r="F967" s="39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</row>
    <row r="968" spans="1:21" x14ac:dyDescent="0.35">
      <c r="A968" s="27"/>
      <c r="B968" s="27"/>
      <c r="C968" s="39"/>
      <c r="D968" s="39"/>
      <c r="E968" s="39"/>
      <c r="F968" s="39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</row>
    <row r="969" spans="1:21" x14ac:dyDescent="0.35">
      <c r="A969" s="27"/>
      <c r="B969" s="27"/>
      <c r="C969" s="39"/>
      <c r="D969" s="39"/>
      <c r="E969" s="39"/>
      <c r="F969" s="39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</row>
    <row r="970" spans="1:21" x14ac:dyDescent="0.35">
      <c r="A970" s="27"/>
      <c r="B970" s="27"/>
      <c r="C970" s="39"/>
      <c r="D970" s="39"/>
      <c r="E970" s="39"/>
      <c r="F970" s="39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</row>
    <row r="971" spans="1:21" x14ac:dyDescent="0.35">
      <c r="A971" s="27"/>
      <c r="B971" s="27"/>
      <c r="C971" s="39"/>
      <c r="D971" s="39"/>
      <c r="E971" s="39"/>
      <c r="F971" s="39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</row>
    <row r="972" spans="1:21" x14ac:dyDescent="0.35">
      <c r="A972" s="27"/>
      <c r="B972" s="27"/>
      <c r="C972" s="39"/>
      <c r="D972" s="39"/>
      <c r="E972" s="39"/>
      <c r="F972" s="39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</row>
    <row r="973" spans="1:21" x14ac:dyDescent="0.35">
      <c r="A973" s="27"/>
      <c r="B973" s="27"/>
      <c r="C973" s="39"/>
      <c r="D973" s="39"/>
      <c r="E973" s="39"/>
      <c r="F973" s="39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</row>
    <row r="974" spans="1:21" x14ac:dyDescent="0.35">
      <c r="A974" s="27"/>
      <c r="B974" s="27"/>
      <c r="C974" s="39"/>
      <c r="D974" s="39"/>
      <c r="E974" s="39"/>
      <c r="F974" s="39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</row>
    <row r="975" spans="1:21" x14ac:dyDescent="0.35">
      <c r="A975" s="27"/>
      <c r="B975" s="27"/>
      <c r="C975" s="39"/>
      <c r="D975" s="39"/>
      <c r="E975" s="39"/>
      <c r="F975" s="39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</row>
    <row r="976" spans="1:21" x14ac:dyDescent="0.35">
      <c r="A976" s="27"/>
      <c r="B976" s="27"/>
      <c r="C976" s="39"/>
      <c r="D976" s="39"/>
      <c r="E976" s="39"/>
      <c r="F976" s="39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</row>
    <row r="977" spans="1:21" x14ac:dyDescent="0.35">
      <c r="A977" s="27"/>
      <c r="B977" s="27"/>
      <c r="C977" s="39"/>
      <c r="D977" s="39"/>
      <c r="E977" s="39"/>
      <c r="F977" s="39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</row>
    <row r="978" spans="1:21" x14ac:dyDescent="0.35">
      <c r="A978" s="27"/>
      <c r="B978" s="27"/>
      <c r="C978" s="39"/>
      <c r="D978" s="39"/>
      <c r="E978" s="39"/>
      <c r="F978" s="39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</row>
    <row r="979" spans="1:21" x14ac:dyDescent="0.35">
      <c r="A979" s="27"/>
      <c r="B979" s="27"/>
      <c r="C979" s="39"/>
      <c r="D979" s="39"/>
      <c r="E979" s="39"/>
      <c r="F979" s="39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</row>
    <row r="980" spans="1:21" x14ac:dyDescent="0.35">
      <c r="A980" s="27"/>
      <c r="B980" s="27"/>
      <c r="C980" s="39"/>
      <c r="D980" s="39"/>
      <c r="E980" s="39"/>
      <c r="F980" s="39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</row>
    <row r="981" spans="1:21" x14ac:dyDescent="0.35">
      <c r="A981" s="27"/>
      <c r="B981" s="27"/>
      <c r="C981" s="39"/>
      <c r="D981" s="39"/>
      <c r="E981" s="39"/>
      <c r="F981" s="39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</row>
    <row r="982" spans="1:21" x14ac:dyDescent="0.35">
      <c r="A982" s="27"/>
      <c r="B982" s="27"/>
      <c r="C982" s="39"/>
      <c r="D982" s="39"/>
      <c r="E982" s="39"/>
      <c r="F982" s="39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</row>
    <row r="983" spans="1:21" x14ac:dyDescent="0.35">
      <c r="A983" s="27"/>
      <c r="B983" s="27"/>
      <c r="C983" s="39"/>
      <c r="D983" s="39"/>
      <c r="E983" s="39"/>
      <c r="F983" s="39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</row>
    <row r="984" spans="1:21" x14ac:dyDescent="0.35">
      <c r="A984" s="27"/>
      <c r="B984" s="27"/>
      <c r="C984" s="39"/>
      <c r="D984" s="39"/>
      <c r="E984" s="39"/>
      <c r="F984" s="39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</row>
    <row r="985" spans="1:21" x14ac:dyDescent="0.35">
      <c r="A985" s="27"/>
      <c r="B985" s="27"/>
      <c r="C985" s="39"/>
      <c r="D985" s="39"/>
      <c r="E985" s="39"/>
      <c r="F985" s="39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</row>
    <row r="986" spans="1:21" x14ac:dyDescent="0.35">
      <c r="A986" s="27"/>
      <c r="B986" s="27"/>
      <c r="C986" s="39"/>
      <c r="D986" s="39"/>
      <c r="E986" s="39"/>
      <c r="F986" s="39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</row>
    <row r="987" spans="1:21" x14ac:dyDescent="0.35">
      <c r="A987" s="27"/>
      <c r="B987" s="27"/>
      <c r="C987" s="39"/>
      <c r="D987" s="39"/>
      <c r="E987" s="39"/>
      <c r="F987" s="39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</row>
    <row r="988" spans="1:21" x14ac:dyDescent="0.35">
      <c r="A988" s="27"/>
      <c r="B988" s="27"/>
      <c r="C988" s="39"/>
      <c r="D988" s="39"/>
      <c r="E988" s="39"/>
      <c r="F988" s="39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</row>
    <row r="989" spans="1:21" x14ac:dyDescent="0.35">
      <c r="A989" s="27"/>
      <c r="B989" s="27"/>
      <c r="C989" s="39"/>
      <c r="D989" s="39"/>
      <c r="E989" s="39"/>
      <c r="F989" s="39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</row>
    <row r="990" spans="1:21" x14ac:dyDescent="0.35">
      <c r="A990" s="27"/>
      <c r="B990" s="27"/>
      <c r="C990" s="39"/>
      <c r="D990" s="39"/>
      <c r="E990" s="39"/>
      <c r="F990" s="39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</row>
    <row r="991" spans="1:21" x14ac:dyDescent="0.35">
      <c r="A991" s="27"/>
      <c r="B991" s="27"/>
      <c r="C991" s="39"/>
      <c r="D991" s="39"/>
      <c r="E991" s="39"/>
      <c r="F991" s="39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</row>
    <row r="992" spans="1:21" x14ac:dyDescent="0.35">
      <c r="A992" s="27"/>
      <c r="B992" s="27"/>
      <c r="C992" s="39"/>
      <c r="D992" s="39"/>
      <c r="E992" s="39"/>
      <c r="F992" s="39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</row>
    <row r="993" spans="1:21" x14ac:dyDescent="0.35">
      <c r="A993" s="27"/>
      <c r="B993" s="27"/>
      <c r="C993" s="39"/>
      <c r="D993" s="39"/>
      <c r="E993" s="39"/>
      <c r="F993" s="39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</row>
    <row r="994" spans="1:21" x14ac:dyDescent="0.35">
      <c r="A994" s="27"/>
      <c r="B994" s="27"/>
      <c r="C994" s="39"/>
      <c r="D994" s="39"/>
      <c r="E994" s="39"/>
      <c r="F994" s="39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</row>
    <row r="995" spans="1:21" x14ac:dyDescent="0.35">
      <c r="A995" s="27"/>
      <c r="B995" s="27"/>
      <c r="C995" s="39"/>
      <c r="D995" s="39"/>
      <c r="E995" s="39"/>
      <c r="F995" s="39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</row>
    <row r="996" spans="1:21" x14ac:dyDescent="0.35">
      <c r="A996" s="27"/>
      <c r="B996" s="27"/>
      <c r="C996" s="39"/>
      <c r="D996" s="39"/>
      <c r="E996" s="39"/>
      <c r="F996" s="39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</row>
    <row r="997" spans="1:21" x14ac:dyDescent="0.35">
      <c r="A997" s="27"/>
      <c r="B997" s="27"/>
      <c r="C997" s="39"/>
      <c r="D997" s="39"/>
      <c r="E997" s="39"/>
      <c r="F997" s="39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</row>
    <row r="998" spans="1:21" x14ac:dyDescent="0.35">
      <c r="A998" s="27"/>
      <c r="B998" s="27"/>
      <c r="C998" s="39"/>
      <c r="D998" s="39"/>
      <c r="E998" s="39"/>
      <c r="F998" s="39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</row>
    <row r="999" spans="1:21" x14ac:dyDescent="0.35">
      <c r="A999" s="27"/>
      <c r="B999" s="27"/>
      <c r="C999" s="39"/>
      <c r="D999" s="39"/>
      <c r="E999" s="39"/>
      <c r="F999" s="39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</row>
    <row r="1000" spans="1:21" x14ac:dyDescent="0.35">
      <c r="A1000" s="27"/>
      <c r="B1000" s="27"/>
      <c r="C1000" s="39"/>
      <c r="D1000" s="39"/>
      <c r="E1000" s="39"/>
      <c r="F1000" s="39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</row>
    <row r="1001" spans="1:21" x14ac:dyDescent="0.35">
      <c r="A1001" s="27"/>
      <c r="B1001" s="27"/>
      <c r="C1001" s="39"/>
      <c r="D1001" s="39"/>
      <c r="E1001" s="39"/>
      <c r="F1001" s="39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</row>
    <row r="1002" spans="1:21" x14ac:dyDescent="0.35">
      <c r="A1002" s="27"/>
      <c r="B1002" s="27"/>
      <c r="C1002" s="39"/>
      <c r="D1002" s="39"/>
      <c r="E1002" s="39"/>
      <c r="F1002" s="39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</row>
    <row r="1003" spans="1:21" x14ac:dyDescent="0.35">
      <c r="A1003" s="27"/>
      <c r="B1003" s="27"/>
      <c r="C1003" s="39"/>
      <c r="D1003" s="39"/>
      <c r="E1003" s="39"/>
      <c r="F1003" s="39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</row>
    <row r="1004" spans="1:21" x14ac:dyDescent="0.35">
      <c r="A1004" s="27"/>
      <c r="B1004" s="27"/>
      <c r="C1004" s="39"/>
      <c r="D1004" s="39"/>
      <c r="E1004" s="39"/>
      <c r="F1004" s="39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</row>
    <row r="1005" spans="1:21" x14ac:dyDescent="0.35">
      <c r="A1005" s="27"/>
      <c r="B1005" s="27"/>
      <c r="C1005" s="39"/>
      <c r="D1005" s="39"/>
      <c r="E1005" s="39"/>
      <c r="F1005" s="39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</row>
    <row r="1006" spans="1:21" x14ac:dyDescent="0.35">
      <c r="A1006" s="27"/>
      <c r="B1006" s="27"/>
      <c r="C1006" s="39"/>
      <c r="D1006" s="39"/>
      <c r="E1006" s="39"/>
      <c r="F1006" s="39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</row>
    <row r="1007" spans="1:21" x14ac:dyDescent="0.35">
      <c r="A1007" s="27"/>
      <c r="B1007" s="27"/>
      <c r="C1007" s="39"/>
      <c r="D1007" s="39"/>
      <c r="E1007" s="39"/>
      <c r="F1007" s="39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</row>
    <row r="1008" spans="1:21" x14ac:dyDescent="0.35">
      <c r="A1008" s="27"/>
      <c r="B1008" s="27"/>
      <c r="C1008" s="39"/>
      <c r="D1008" s="39"/>
      <c r="E1008" s="39"/>
      <c r="F1008" s="39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</row>
    <row r="1009" spans="1:21" x14ac:dyDescent="0.35">
      <c r="A1009" s="27"/>
      <c r="B1009" s="27"/>
      <c r="C1009" s="39"/>
      <c r="D1009" s="39"/>
      <c r="E1009" s="39"/>
      <c r="F1009" s="39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</row>
    <row r="1010" spans="1:21" x14ac:dyDescent="0.35">
      <c r="A1010" s="27"/>
      <c r="B1010" s="27"/>
      <c r="C1010" s="39"/>
      <c r="D1010" s="39"/>
      <c r="E1010" s="39"/>
      <c r="F1010" s="39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</row>
    <row r="1011" spans="1:21" x14ac:dyDescent="0.35">
      <c r="A1011" s="27"/>
      <c r="B1011" s="27"/>
      <c r="C1011" s="39"/>
      <c r="D1011" s="39"/>
      <c r="E1011" s="39"/>
      <c r="F1011" s="39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</row>
    <row r="1012" spans="1:21" x14ac:dyDescent="0.35">
      <c r="A1012" s="27"/>
      <c r="B1012" s="27"/>
      <c r="C1012" s="39"/>
      <c r="D1012" s="39"/>
      <c r="E1012" s="39"/>
      <c r="F1012" s="39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</row>
    <row r="1013" spans="1:21" x14ac:dyDescent="0.35">
      <c r="A1013" s="27"/>
      <c r="B1013" s="27"/>
      <c r="C1013" s="39"/>
      <c r="D1013" s="39"/>
      <c r="E1013" s="39"/>
      <c r="F1013" s="39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</row>
    <row r="1014" spans="1:21" x14ac:dyDescent="0.35">
      <c r="A1014" s="27"/>
      <c r="B1014" s="27"/>
      <c r="C1014" s="39"/>
      <c r="D1014" s="39"/>
      <c r="E1014" s="39"/>
      <c r="F1014" s="39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</row>
    <row r="1015" spans="1:21" x14ac:dyDescent="0.35">
      <c r="A1015" s="27"/>
      <c r="B1015" s="27"/>
      <c r="C1015" s="39"/>
      <c r="D1015" s="39"/>
      <c r="E1015" s="39"/>
      <c r="F1015" s="39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</row>
    <row r="1016" spans="1:21" x14ac:dyDescent="0.35">
      <c r="A1016" s="27"/>
      <c r="B1016" s="27"/>
      <c r="C1016" s="39"/>
      <c r="D1016" s="39"/>
      <c r="E1016" s="39"/>
      <c r="F1016" s="39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</row>
    <row r="1017" spans="1:21" x14ac:dyDescent="0.35">
      <c r="A1017" s="27"/>
      <c r="B1017" s="27"/>
      <c r="C1017" s="39"/>
      <c r="D1017" s="39"/>
      <c r="E1017" s="39"/>
      <c r="F1017" s="39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</row>
    <row r="1018" spans="1:21" x14ac:dyDescent="0.35">
      <c r="A1018" s="27"/>
      <c r="B1018" s="27"/>
      <c r="C1018" s="39"/>
      <c r="D1018" s="39"/>
      <c r="E1018" s="39"/>
      <c r="F1018" s="39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</row>
    <row r="1019" spans="1:21" x14ac:dyDescent="0.35">
      <c r="A1019" s="27"/>
      <c r="B1019" s="27"/>
      <c r="C1019" s="39"/>
      <c r="D1019" s="39"/>
      <c r="E1019" s="39"/>
      <c r="F1019" s="39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</row>
    <row r="1020" spans="1:21" x14ac:dyDescent="0.35">
      <c r="A1020" s="27"/>
      <c r="B1020" s="27"/>
      <c r="C1020" s="39"/>
      <c r="D1020" s="39"/>
      <c r="E1020" s="39"/>
      <c r="F1020" s="39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</row>
    <row r="1021" spans="1:21" x14ac:dyDescent="0.35">
      <c r="A1021" s="27"/>
      <c r="B1021" s="27"/>
      <c r="C1021" s="39"/>
      <c r="D1021" s="39"/>
      <c r="E1021" s="39"/>
      <c r="F1021" s="39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</row>
    <row r="1022" spans="1:21" x14ac:dyDescent="0.35">
      <c r="A1022" s="27"/>
      <c r="B1022" s="27"/>
      <c r="C1022" s="39"/>
      <c r="D1022" s="39"/>
      <c r="E1022" s="39"/>
      <c r="F1022" s="39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</row>
    <row r="1023" spans="1:21" x14ac:dyDescent="0.35">
      <c r="A1023" s="27"/>
      <c r="B1023" s="27"/>
      <c r="C1023" s="39"/>
      <c r="D1023" s="39"/>
      <c r="E1023" s="39"/>
      <c r="F1023" s="39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</row>
    <row r="1024" spans="1:21" x14ac:dyDescent="0.35">
      <c r="A1024" s="27"/>
      <c r="B1024" s="27"/>
      <c r="C1024" s="39"/>
      <c r="D1024" s="39"/>
      <c r="E1024" s="39"/>
      <c r="F1024" s="39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</row>
    <row r="1025" spans="1:21" x14ac:dyDescent="0.35">
      <c r="A1025" s="27"/>
      <c r="B1025" s="27"/>
      <c r="C1025" s="39"/>
      <c r="D1025" s="39"/>
      <c r="E1025" s="39"/>
      <c r="F1025" s="39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</row>
    <row r="1026" spans="1:21" x14ac:dyDescent="0.35">
      <c r="A1026" s="27"/>
      <c r="B1026" s="27"/>
      <c r="C1026" s="39"/>
      <c r="D1026" s="39"/>
      <c r="E1026" s="39"/>
      <c r="F1026" s="39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</row>
    <row r="1027" spans="1:21" x14ac:dyDescent="0.35">
      <c r="A1027" s="27"/>
      <c r="B1027" s="27"/>
      <c r="C1027" s="39"/>
      <c r="D1027" s="39"/>
      <c r="E1027" s="39"/>
      <c r="F1027" s="39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</row>
    <row r="1028" spans="1:21" x14ac:dyDescent="0.35">
      <c r="A1028" s="27"/>
      <c r="B1028" s="27"/>
      <c r="C1028" s="39"/>
      <c r="D1028" s="39"/>
      <c r="E1028" s="39"/>
      <c r="F1028" s="39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</row>
    <row r="1029" spans="1:21" x14ac:dyDescent="0.35">
      <c r="A1029" s="27"/>
      <c r="B1029" s="27"/>
      <c r="C1029" s="39"/>
      <c r="D1029" s="39"/>
      <c r="E1029" s="39"/>
      <c r="F1029" s="39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2"/>
  <sheetViews>
    <sheetView workbookViewId="0">
      <pane ySplit="4" topLeftCell="A5" activePane="bottomLeft" state="frozen"/>
      <selection pane="bottomLeft" activeCell="C1" sqref="C1:L1048576"/>
    </sheetView>
  </sheetViews>
  <sheetFormatPr defaultColWidth="8.90625" defaultRowHeight="14.5" x14ac:dyDescent="0.35"/>
  <cols>
    <col min="1" max="1" width="20.6328125" style="3" customWidth="1"/>
    <col min="2" max="2" width="24.54296875" style="3" customWidth="1"/>
    <col min="3" max="3" width="21.6328125" style="3" customWidth="1"/>
    <col min="4" max="5" width="18.6328125" style="3" customWidth="1"/>
    <col min="6" max="6" width="19.1796875" style="3" customWidth="1"/>
    <col min="7" max="39" width="8.90625" style="39"/>
    <col min="40" max="16384" width="8.90625" style="3"/>
  </cols>
  <sheetData>
    <row r="1" spans="1:39" ht="33.5" x14ac:dyDescent="0.35">
      <c r="A1" s="56">
        <v>2022</v>
      </c>
      <c r="B1" s="57"/>
      <c r="C1" s="28" t="s">
        <v>992</v>
      </c>
      <c r="D1" s="28" t="s">
        <v>993</v>
      </c>
      <c r="E1" s="28" t="s">
        <v>999</v>
      </c>
      <c r="F1" s="29" t="s">
        <v>994</v>
      </c>
    </row>
    <row r="2" spans="1:39" ht="16" thickBot="1" x14ac:dyDescent="0.4">
      <c r="A2" s="58" t="s">
        <v>991</v>
      </c>
      <c r="B2" s="59"/>
      <c r="C2" s="37">
        <f>Taula4[[#Totals],[Generació de dejeccions segons capacitat bestiar GTR                              TOTAL (t)]]</f>
        <v>21493310.229199987</v>
      </c>
      <c r="D2" s="37">
        <f>Taula4[[#Totals],[Generació de dejeccions segons capacitat bestiar GTR fem (t)]]</f>
        <v>5228390.5484999996</v>
      </c>
      <c r="E2" s="37">
        <f>Taula4[[#Totals],[Generació de dejeccions segons capacitat bestiar GTR purí (m3)]]</f>
        <v>15494364.17999999</v>
      </c>
      <c r="F2" s="38">
        <f>Taula4[[#Totals],[Generació de dejeccions segons capacitat bestiar GTR gallinassa (t)]]</f>
        <v>770555.50070000009</v>
      </c>
    </row>
    <row r="3" spans="1:39" ht="16" thickTop="1" x14ac:dyDescent="0.35">
      <c r="A3" s="31"/>
      <c r="B3" s="31"/>
      <c r="C3" s="32"/>
      <c r="D3" s="32"/>
      <c r="E3" s="32"/>
      <c r="F3" s="32"/>
    </row>
    <row r="4" spans="1:39" s="5" customFormat="1" ht="31.5" customHeight="1" x14ac:dyDescent="0.35">
      <c r="A4" s="35" t="s">
        <v>750</v>
      </c>
      <c r="B4" s="35" t="s">
        <v>751</v>
      </c>
      <c r="C4" s="36" t="s">
        <v>992</v>
      </c>
      <c r="D4" s="36" t="s">
        <v>993</v>
      </c>
      <c r="E4" s="36" t="s">
        <v>995</v>
      </c>
      <c r="F4" s="36" t="s">
        <v>994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1:39" x14ac:dyDescent="0.35">
      <c r="A5" s="48" t="s">
        <v>0</v>
      </c>
      <c r="B5" s="48" t="s">
        <v>752</v>
      </c>
      <c r="C5" s="34">
        <v>10773.627199999999</v>
      </c>
      <c r="D5" s="34">
        <v>174.96720000000002</v>
      </c>
      <c r="E5" s="34">
        <v>10014.98</v>
      </c>
      <c r="F5" s="34">
        <v>583.68000000000006</v>
      </c>
    </row>
    <row r="6" spans="1:39" x14ac:dyDescent="0.35">
      <c r="A6" s="13" t="s">
        <v>0</v>
      </c>
      <c r="B6" s="13" t="s">
        <v>1</v>
      </c>
      <c r="C6" s="16">
        <v>39378.821599999996</v>
      </c>
      <c r="D6" s="16">
        <v>4401.3616000000002</v>
      </c>
      <c r="E6" s="16">
        <v>28061.299999999996</v>
      </c>
      <c r="F6" s="16">
        <v>6916.1600000000008</v>
      </c>
    </row>
    <row r="7" spans="1:39" x14ac:dyDescent="0.35">
      <c r="A7" s="13" t="s">
        <v>0</v>
      </c>
      <c r="B7" s="13" t="s">
        <v>865</v>
      </c>
      <c r="C7" s="16">
        <v>5489.2</v>
      </c>
      <c r="D7" s="16">
        <v>0</v>
      </c>
      <c r="E7" s="16">
        <v>3412.2</v>
      </c>
      <c r="F7" s="16">
        <v>2077</v>
      </c>
    </row>
    <row r="8" spans="1:39" x14ac:dyDescent="0.35">
      <c r="A8" s="13" t="s">
        <v>0</v>
      </c>
      <c r="B8" s="13" t="s">
        <v>866</v>
      </c>
      <c r="C8" s="16">
        <v>18263.669999999998</v>
      </c>
      <c r="D8" s="16">
        <v>0</v>
      </c>
      <c r="E8" s="16">
        <v>18025.11</v>
      </c>
      <c r="F8" s="16">
        <v>238.56</v>
      </c>
    </row>
    <row r="9" spans="1:39" x14ac:dyDescent="0.35">
      <c r="A9" s="13" t="s">
        <v>0</v>
      </c>
      <c r="B9" s="13" t="s">
        <v>2</v>
      </c>
      <c r="C9" s="16">
        <v>7799.3378999999995</v>
      </c>
      <c r="D9" s="16">
        <v>275.75790000000001</v>
      </c>
      <c r="E9" s="16">
        <v>6321.26</v>
      </c>
      <c r="F9" s="16">
        <v>1202.32</v>
      </c>
    </row>
    <row r="10" spans="1:39" x14ac:dyDescent="0.35">
      <c r="A10" s="13" t="s">
        <v>0</v>
      </c>
      <c r="B10" s="13" t="s">
        <v>3</v>
      </c>
      <c r="C10" s="16">
        <v>4655.6000000000004</v>
      </c>
      <c r="D10" s="16">
        <v>266.60000000000002</v>
      </c>
      <c r="E10" s="16">
        <v>4389</v>
      </c>
      <c r="F10" s="16">
        <v>0</v>
      </c>
    </row>
    <row r="11" spans="1:39" x14ac:dyDescent="0.35">
      <c r="A11" s="13" t="s">
        <v>0</v>
      </c>
      <c r="B11" s="13" t="s">
        <v>4</v>
      </c>
      <c r="C11" s="16">
        <v>7393.8191999999999</v>
      </c>
      <c r="D11" s="16">
        <v>2.8512</v>
      </c>
      <c r="E11" s="16">
        <v>0</v>
      </c>
      <c r="F11" s="16">
        <v>7390.9679999999998</v>
      </c>
    </row>
    <row r="12" spans="1:39" x14ac:dyDescent="0.35">
      <c r="A12" s="13" t="s">
        <v>0</v>
      </c>
      <c r="B12" s="13" t="s">
        <v>867</v>
      </c>
      <c r="C12" s="16">
        <v>142.5393</v>
      </c>
      <c r="D12" s="16">
        <v>142.5393</v>
      </c>
      <c r="E12" s="16">
        <v>0</v>
      </c>
      <c r="F12" s="16">
        <v>0</v>
      </c>
    </row>
    <row r="13" spans="1:39" x14ac:dyDescent="0.35">
      <c r="A13" s="13" t="s">
        <v>0</v>
      </c>
      <c r="B13" s="13" t="s">
        <v>868</v>
      </c>
      <c r="C13" s="16">
        <v>5333.5</v>
      </c>
      <c r="D13" s="16">
        <v>0</v>
      </c>
      <c r="E13" s="16">
        <v>4537.5</v>
      </c>
      <c r="F13" s="16">
        <v>796</v>
      </c>
    </row>
    <row r="14" spans="1:39" x14ac:dyDescent="0.35">
      <c r="A14" s="13" t="s">
        <v>0</v>
      </c>
      <c r="B14" s="13" t="s">
        <v>5</v>
      </c>
      <c r="C14" s="16">
        <v>1130.0468000000001</v>
      </c>
      <c r="D14" s="16">
        <v>178.54680000000002</v>
      </c>
      <c r="E14" s="16">
        <v>841.5</v>
      </c>
      <c r="F14" s="16">
        <v>110</v>
      </c>
    </row>
    <row r="15" spans="1:39" x14ac:dyDescent="0.35">
      <c r="A15" s="13" t="s">
        <v>0</v>
      </c>
      <c r="B15" s="13" t="s">
        <v>6</v>
      </c>
      <c r="C15" s="16">
        <v>172.035</v>
      </c>
      <c r="D15" s="16">
        <v>172.035</v>
      </c>
      <c r="E15" s="16">
        <v>0</v>
      </c>
      <c r="F15" s="16">
        <v>0</v>
      </c>
    </row>
    <row r="16" spans="1:39" x14ac:dyDescent="0.35">
      <c r="A16" s="13" t="s">
        <v>0</v>
      </c>
      <c r="B16" s="13" t="s">
        <v>7</v>
      </c>
      <c r="C16" s="16">
        <v>2968.1</v>
      </c>
      <c r="D16" s="16">
        <v>0</v>
      </c>
      <c r="E16" s="16">
        <v>2679.6</v>
      </c>
      <c r="F16" s="16">
        <v>288.5</v>
      </c>
    </row>
    <row r="17" spans="1:6" x14ac:dyDescent="0.35">
      <c r="A17" s="13" t="s">
        <v>0</v>
      </c>
      <c r="B17" s="13" t="s">
        <v>8</v>
      </c>
      <c r="C17" s="16">
        <v>8246.9638000000014</v>
      </c>
      <c r="D17" s="16">
        <v>5337.0438000000004</v>
      </c>
      <c r="E17" s="16">
        <v>1980</v>
      </c>
      <c r="F17" s="16">
        <v>929.92000000000007</v>
      </c>
    </row>
    <row r="18" spans="1:6" x14ac:dyDescent="0.35">
      <c r="A18" s="13" t="s">
        <v>0</v>
      </c>
      <c r="B18" s="13" t="s">
        <v>9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35">
      <c r="A19" s="13" t="s">
        <v>0</v>
      </c>
      <c r="B19" s="13" t="s">
        <v>10</v>
      </c>
      <c r="C19" s="16">
        <v>6820.08</v>
      </c>
      <c r="D19" s="16">
        <v>0</v>
      </c>
      <c r="E19" s="16">
        <v>6370.8</v>
      </c>
      <c r="F19" s="16">
        <v>449.28000000000003</v>
      </c>
    </row>
    <row r="20" spans="1:6" x14ac:dyDescent="0.35">
      <c r="A20" s="13" t="s">
        <v>0</v>
      </c>
      <c r="B20" s="13" t="s">
        <v>11</v>
      </c>
      <c r="C20" s="16">
        <v>1384.4007999999999</v>
      </c>
      <c r="D20" s="16">
        <v>971.9008</v>
      </c>
      <c r="E20" s="16">
        <v>412.5</v>
      </c>
      <c r="F20" s="16">
        <v>0</v>
      </c>
    </row>
    <row r="21" spans="1:6" x14ac:dyDescent="0.35">
      <c r="A21" s="13" t="s">
        <v>0</v>
      </c>
      <c r="B21" s="13" t="s">
        <v>12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35">
      <c r="A22" s="13" t="s">
        <v>0</v>
      </c>
      <c r="B22" s="13" t="s">
        <v>13</v>
      </c>
      <c r="C22" s="16">
        <v>450.59999999999997</v>
      </c>
      <c r="D22" s="16">
        <v>0</v>
      </c>
      <c r="E22" s="16">
        <v>434.59999999999997</v>
      </c>
      <c r="F22" s="16">
        <v>16</v>
      </c>
    </row>
    <row r="23" spans="1:6" x14ac:dyDescent="0.35">
      <c r="A23" s="13" t="s">
        <v>0</v>
      </c>
      <c r="B23" s="13" t="s">
        <v>14</v>
      </c>
      <c r="C23" s="16">
        <v>657.81539999999995</v>
      </c>
      <c r="D23" s="16">
        <v>311.1354</v>
      </c>
      <c r="E23" s="16">
        <v>0</v>
      </c>
      <c r="F23" s="16">
        <v>346.68</v>
      </c>
    </row>
    <row r="24" spans="1:6" x14ac:dyDescent="0.35">
      <c r="A24" s="13" t="s">
        <v>0</v>
      </c>
      <c r="B24" s="13" t="s">
        <v>15</v>
      </c>
      <c r="C24" s="16">
        <v>3257.76</v>
      </c>
      <c r="D24" s="16">
        <v>23.76</v>
      </c>
      <c r="E24" s="16">
        <v>3234</v>
      </c>
      <c r="F24" s="16">
        <v>0</v>
      </c>
    </row>
    <row r="25" spans="1:6" x14ac:dyDescent="0.35">
      <c r="A25" s="13" t="s">
        <v>0</v>
      </c>
      <c r="B25" s="13" t="s">
        <v>16</v>
      </c>
      <c r="C25" s="16">
        <v>5903.9262999999992</v>
      </c>
      <c r="D25" s="16">
        <v>1095.1453000000001</v>
      </c>
      <c r="E25" s="16">
        <v>2040.3600000000001</v>
      </c>
      <c r="F25" s="16">
        <v>2768.4209999999998</v>
      </c>
    </row>
    <row r="26" spans="1:6" x14ac:dyDescent="0.35">
      <c r="A26" s="13" t="s">
        <v>0</v>
      </c>
      <c r="B26" s="13" t="s">
        <v>17</v>
      </c>
      <c r="C26" s="16">
        <v>17954.845700000002</v>
      </c>
      <c r="D26" s="16">
        <v>52.805700000000002</v>
      </c>
      <c r="E26" s="16">
        <v>17739.04</v>
      </c>
      <c r="F26" s="16">
        <v>163</v>
      </c>
    </row>
    <row r="27" spans="1:6" x14ac:dyDescent="0.35">
      <c r="A27" s="13" t="s">
        <v>0</v>
      </c>
      <c r="B27" s="13" t="s">
        <v>18</v>
      </c>
      <c r="C27" s="16">
        <v>3155.3999999999996</v>
      </c>
      <c r="D27" s="16">
        <v>520.79999999999995</v>
      </c>
      <c r="E27" s="16">
        <v>1711</v>
      </c>
      <c r="F27" s="16">
        <v>923.6</v>
      </c>
    </row>
    <row r="28" spans="1:6" x14ac:dyDescent="0.35">
      <c r="A28" s="13" t="s">
        <v>19</v>
      </c>
      <c r="B28" s="13" t="s">
        <v>20</v>
      </c>
      <c r="C28" s="16">
        <v>6828.6418999999996</v>
      </c>
      <c r="D28" s="16">
        <v>2534.6419000000001</v>
      </c>
      <c r="E28" s="16">
        <v>2772</v>
      </c>
      <c r="F28" s="16">
        <v>1522</v>
      </c>
    </row>
    <row r="29" spans="1:6" x14ac:dyDescent="0.35">
      <c r="A29" s="13" t="s">
        <v>19</v>
      </c>
      <c r="B29" s="13" t="s">
        <v>21</v>
      </c>
      <c r="C29" s="16">
        <v>1796.7598</v>
      </c>
      <c r="D29" s="16">
        <v>1764.7598</v>
      </c>
      <c r="E29" s="16">
        <v>0</v>
      </c>
      <c r="F29" s="16">
        <v>32</v>
      </c>
    </row>
    <row r="30" spans="1:6" x14ac:dyDescent="0.35">
      <c r="A30" s="13" t="s">
        <v>19</v>
      </c>
      <c r="B30" s="13" t="s">
        <v>22</v>
      </c>
      <c r="C30" s="16">
        <v>2640</v>
      </c>
      <c r="D30" s="16">
        <v>0</v>
      </c>
      <c r="E30" s="16">
        <v>2640</v>
      </c>
      <c r="F30" s="16">
        <v>0</v>
      </c>
    </row>
    <row r="31" spans="1:6" ht="29" x14ac:dyDescent="0.35">
      <c r="A31" s="13" t="s">
        <v>19</v>
      </c>
      <c r="B31" s="13" t="s">
        <v>869</v>
      </c>
      <c r="C31" s="16">
        <v>8298.4081000000006</v>
      </c>
      <c r="D31" s="16">
        <v>4084.8181</v>
      </c>
      <c r="E31" s="16">
        <v>4158</v>
      </c>
      <c r="F31" s="16">
        <v>55.59</v>
      </c>
    </row>
    <row r="32" spans="1:6" x14ac:dyDescent="0.35">
      <c r="A32" s="13" t="s">
        <v>19</v>
      </c>
      <c r="B32" s="13" t="s">
        <v>870</v>
      </c>
      <c r="C32" s="16">
        <v>26540.286599999999</v>
      </c>
      <c r="D32" s="16">
        <v>3446.8366000000001</v>
      </c>
      <c r="E32" s="16">
        <v>22638.45</v>
      </c>
      <c r="F32" s="16">
        <v>455</v>
      </c>
    </row>
    <row r="33" spans="1:6" x14ac:dyDescent="0.35">
      <c r="A33" s="13" t="s">
        <v>19</v>
      </c>
      <c r="B33" s="13" t="s">
        <v>23</v>
      </c>
      <c r="C33" s="16">
        <v>5980.1490000000013</v>
      </c>
      <c r="D33" s="16">
        <v>3218.0489999999995</v>
      </c>
      <c r="E33" s="16">
        <v>2762.1</v>
      </c>
      <c r="F33" s="16">
        <v>0</v>
      </c>
    </row>
    <row r="34" spans="1:6" x14ac:dyDescent="0.35">
      <c r="A34" s="13" t="s">
        <v>19</v>
      </c>
      <c r="B34" s="13" t="s">
        <v>24</v>
      </c>
      <c r="C34" s="16">
        <v>12032.712799999998</v>
      </c>
      <c r="D34" s="16">
        <v>558.46280000000002</v>
      </c>
      <c r="E34" s="16">
        <v>11458.249999999998</v>
      </c>
      <c r="F34" s="16">
        <v>16</v>
      </c>
    </row>
    <row r="35" spans="1:6" x14ac:dyDescent="0.35">
      <c r="A35" s="13" t="s">
        <v>19</v>
      </c>
      <c r="B35" s="13" t="s">
        <v>871</v>
      </c>
      <c r="C35" s="16">
        <v>53105.925000000003</v>
      </c>
      <c r="D35" s="16">
        <v>1562.6949999999999</v>
      </c>
      <c r="E35" s="16">
        <v>51103.229999999996</v>
      </c>
      <c r="F35" s="16">
        <v>440</v>
      </c>
    </row>
    <row r="36" spans="1:6" x14ac:dyDescent="0.35">
      <c r="A36" s="13" t="s">
        <v>19</v>
      </c>
      <c r="B36" s="13" t="s">
        <v>25</v>
      </c>
      <c r="C36" s="16">
        <v>41003.813199999997</v>
      </c>
      <c r="D36" s="16">
        <v>6045.8631999999998</v>
      </c>
      <c r="E36" s="16">
        <v>34880.949999999997</v>
      </c>
      <c r="F36" s="16">
        <v>77</v>
      </c>
    </row>
    <row r="37" spans="1:6" x14ac:dyDescent="0.35">
      <c r="A37" s="13" t="s">
        <v>19</v>
      </c>
      <c r="B37" s="13" t="s">
        <v>26</v>
      </c>
      <c r="C37" s="16">
        <v>61152.242000000006</v>
      </c>
      <c r="D37" s="16">
        <v>9897.862000000001</v>
      </c>
      <c r="E37" s="16">
        <v>49460.62</v>
      </c>
      <c r="F37" s="16">
        <v>1793.76</v>
      </c>
    </row>
    <row r="38" spans="1:6" x14ac:dyDescent="0.35">
      <c r="A38" s="13" t="s">
        <v>19</v>
      </c>
      <c r="B38" s="13" t="s">
        <v>826</v>
      </c>
      <c r="C38" s="17"/>
      <c r="D38" s="17"/>
      <c r="E38" s="17"/>
      <c r="F38" s="17"/>
    </row>
    <row r="39" spans="1:6" x14ac:dyDescent="0.35">
      <c r="A39" s="13" t="s">
        <v>19</v>
      </c>
      <c r="B39" s="13" t="s">
        <v>27</v>
      </c>
      <c r="C39" s="16">
        <v>11795.079999999998</v>
      </c>
      <c r="D39" s="16">
        <v>3113</v>
      </c>
      <c r="E39" s="16">
        <v>8682.0799999999981</v>
      </c>
      <c r="F39" s="16">
        <v>0</v>
      </c>
    </row>
    <row r="40" spans="1:6" x14ac:dyDescent="0.35">
      <c r="A40" s="13" t="s">
        <v>19</v>
      </c>
      <c r="B40" s="13" t="s">
        <v>28</v>
      </c>
      <c r="C40" s="16">
        <v>1074.355</v>
      </c>
      <c r="D40" s="16">
        <v>278.95500000000004</v>
      </c>
      <c r="E40" s="16">
        <v>795.4</v>
      </c>
      <c r="F40" s="16">
        <v>0</v>
      </c>
    </row>
    <row r="41" spans="1:6" x14ac:dyDescent="0.35">
      <c r="A41" s="13" t="s">
        <v>19</v>
      </c>
      <c r="B41" s="13" t="s">
        <v>753</v>
      </c>
      <c r="C41" s="16">
        <v>39586.999199999998</v>
      </c>
      <c r="D41" s="16">
        <v>30255.0592</v>
      </c>
      <c r="E41" s="16">
        <v>7578.45</v>
      </c>
      <c r="F41" s="16">
        <v>1753.49</v>
      </c>
    </row>
    <row r="42" spans="1:6" x14ac:dyDescent="0.35">
      <c r="A42" s="13" t="s">
        <v>19</v>
      </c>
      <c r="B42" s="13" t="s">
        <v>29</v>
      </c>
      <c r="C42" s="16">
        <v>30978.544099999999</v>
      </c>
      <c r="D42" s="16">
        <v>15720.1541</v>
      </c>
      <c r="E42" s="16">
        <v>15007.189999999999</v>
      </c>
      <c r="F42" s="16">
        <v>251.2</v>
      </c>
    </row>
    <row r="43" spans="1:6" x14ac:dyDescent="0.35">
      <c r="A43" s="13" t="s">
        <v>19</v>
      </c>
      <c r="B43" s="13" t="s">
        <v>30</v>
      </c>
      <c r="C43" s="16">
        <v>1407.02</v>
      </c>
      <c r="D43" s="16">
        <v>1407.02</v>
      </c>
      <c r="E43" s="16">
        <v>0</v>
      </c>
      <c r="F43" s="16">
        <v>0</v>
      </c>
    </row>
    <row r="44" spans="1:6" x14ac:dyDescent="0.35">
      <c r="A44" s="13" t="s">
        <v>19</v>
      </c>
      <c r="B44" s="13" t="s">
        <v>31</v>
      </c>
      <c r="C44" s="16">
        <v>956.36099999999999</v>
      </c>
      <c r="D44" s="16">
        <v>731.36099999999999</v>
      </c>
      <c r="E44" s="16">
        <v>0</v>
      </c>
      <c r="F44" s="16">
        <v>225</v>
      </c>
    </row>
    <row r="45" spans="1:6" x14ac:dyDescent="0.35">
      <c r="A45" s="13" t="s">
        <v>19</v>
      </c>
      <c r="B45" s="13" t="s">
        <v>32</v>
      </c>
      <c r="C45" s="16">
        <v>9409.65</v>
      </c>
      <c r="D45" s="16">
        <v>0</v>
      </c>
      <c r="E45" s="16">
        <v>9409.65</v>
      </c>
      <c r="F45" s="16">
        <v>0</v>
      </c>
    </row>
    <row r="46" spans="1:6" x14ac:dyDescent="0.35">
      <c r="A46" s="13" t="s">
        <v>19</v>
      </c>
      <c r="B46" s="13" t="s">
        <v>33</v>
      </c>
      <c r="C46" s="16">
        <v>26983.110499999999</v>
      </c>
      <c r="D46" s="16">
        <v>13451.3305</v>
      </c>
      <c r="E46" s="16">
        <v>13466.38</v>
      </c>
      <c r="F46" s="16">
        <v>65.400000000000006</v>
      </c>
    </row>
    <row r="47" spans="1:6" x14ac:dyDescent="0.35">
      <c r="A47" s="13" t="s">
        <v>19</v>
      </c>
      <c r="B47" s="13" t="s">
        <v>872</v>
      </c>
      <c r="C47" s="16">
        <v>16050.957199999999</v>
      </c>
      <c r="D47" s="16">
        <v>5209.8572000000004</v>
      </c>
      <c r="E47" s="16">
        <v>8929.7999999999993</v>
      </c>
      <c r="F47" s="16">
        <v>1911.3</v>
      </c>
    </row>
    <row r="48" spans="1:6" x14ac:dyDescent="0.35">
      <c r="A48" s="13" t="s">
        <v>19</v>
      </c>
      <c r="B48" s="13" t="s">
        <v>34</v>
      </c>
      <c r="C48" s="16">
        <v>20863.299999999996</v>
      </c>
      <c r="D48" s="16">
        <v>7953.3339999999998</v>
      </c>
      <c r="E48" s="16">
        <v>12722.75</v>
      </c>
      <c r="F48" s="16">
        <v>187.21600000000001</v>
      </c>
    </row>
    <row r="49" spans="1:6" x14ac:dyDescent="0.35">
      <c r="A49" s="13" t="s">
        <v>19</v>
      </c>
      <c r="B49" s="13" t="s">
        <v>873</v>
      </c>
      <c r="C49" s="16">
        <v>8628.1</v>
      </c>
      <c r="D49" s="16">
        <v>5513</v>
      </c>
      <c r="E49" s="16">
        <v>3115.1</v>
      </c>
      <c r="F49" s="16">
        <v>0</v>
      </c>
    </row>
    <row r="50" spans="1:6" x14ac:dyDescent="0.35">
      <c r="A50" s="13" t="s">
        <v>19</v>
      </c>
      <c r="B50" s="13" t="s">
        <v>874</v>
      </c>
      <c r="C50" s="16">
        <v>11787.6384</v>
      </c>
      <c r="D50" s="16">
        <v>1635.3384000000001</v>
      </c>
      <c r="E50" s="16">
        <v>10042.299999999999</v>
      </c>
      <c r="F50" s="16">
        <v>110</v>
      </c>
    </row>
    <row r="51" spans="1:6" x14ac:dyDescent="0.35">
      <c r="A51" s="13" t="s">
        <v>19</v>
      </c>
      <c r="B51" s="13" t="s">
        <v>35</v>
      </c>
      <c r="C51" s="16">
        <v>2987.5</v>
      </c>
      <c r="D51" s="16">
        <v>2074.5</v>
      </c>
      <c r="E51" s="16">
        <v>0</v>
      </c>
      <c r="F51" s="16">
        <v>913</v>
      </c>
    </row>
    <row r="52" spans="1:6" x14ac:dyDescent="0.35">
      <c r="A52" s="13" t="s">
        <v>19</v>
      </c>
      <c r="B52" s="13" t="s">
        <v>36</v>
      </c>
      <c r="C52" s="16">
        <v>4848.5339999999997</v>
      </c>
      <c r="D52" s="16">
        <v>4848.5339999999997</v>
      </c>
      <c r="E52" s="16">
        <v>0</v>
      </c>
      <c r="F52" s="16">
        <v>0</v>
      </c>
    </row>
    <row r="53" spans="1:6" x14ac:dyDescent="0.35">
      <c r="A53" s="13" t="s">
        <v>19</v>
      </c>
      <c r="B53" s="13" t="s">
        <v>37</v>
      </c>
      <c r="C53" s="16">
        <v>118.17360000000001</v>
      </c>
      <c r="D53" s="16">
        <v>118.17360000000001</v>
      </c>
      <c r="E53" s="16">
        <v>0</v>
      </c>
      <c r="F53" s="16">
        <v>0</v>
      </c>
    </row>
    <row r="54" spans="1:6" x14ac:dyDescent="0.35">
      <c r="A54" s="13" t="s">
        <v>19</v>
      </c>
      <c r="B54" s="13" t="s">
        <v>875</v>
      </c>
      <c r="C54" s="16">
        <v>51730.479999999996</v>
      </c>
      <c r="D54" s="16">
        <v>23365.1</v>
      </c>
      <c r="E54" s="16">
        <v>27881.379999999997</v>
      </c>
      <c r="F54" s="16">
        <v>484</v>
      </c>
    </row>
    <row r="55" spans="1:6" x14ac:dyDescent="0.35">
      <c r="A55" s="13" t="s">
        <v>19</v>
      </c>
      <c r="B55" s="13" t="s">
        <v>38</v>
      </c>
      <c r="C55" s="16">
        <v>24805.140600000002</v>
      </c>
      <c r="D55" s="16">
        <v>1952.4906000000001</v>
      </c>
      <c r="E55" s="16">
        <v>22852.65</v>
      </c>
      <c r="F55" s="16">
        <v>0</v>
      </c>
    </row>
    <row r="56" spans="1:6" x14ac:dyDescent="0.35">
      <c r="A56" s="13" t="s">
        <v>19</v>
      </c>
      <c r="B56" s="13" t="s">
        <v>39</v>
      </c>
      <c r="C56" s="16">
        <v>720.89819999999997</v>
      </c>
      <c r="D56" s="16">
        <v>720.89819999999997</v>
      </c>
      <c r="E56" s="16">
        <v>0</v>
      </c>
      <c r="F56" s="16">
        <v>0</v>
      </c>
    </row>
    <row r="57" spans="1:6" x14ac:dyDescent="0.35">
      <c r="A57" s="13" t="s">
        <v>19</v>
      </c>
      <c r="B57" s="13" t="s">
        <v>40</v>
      </c>
      <c r="C57" s="16">
        <v>63550.7785</v>
      </c>
      <c r="D57" s="16">
        <v>9910.5185000000001</v>
      </c>
      <c r="E57" s="16">
        <v>52868.619999999995</v>
      </c>
      <c r="F57" s="16">
        <v>771.64</v>
      </c>
    </row>
    <row r="58" spans="1:6" x14ac:dyDescent="0.35">
      <c r="A58" s="13" t="s">
        <v>19</v>
      </c>
      <c r="B58" s="13" t="s">
        <v>41</v>
      </c>
      <c r="C58" s="16">
        <v>6222.8339999999998</v>
      </c>
      <c r="D58" s="16">
        <v>640.63400000000001</v>
      </c>
      <c r="E58" s="16">
        <v>5502.2</v>
      </c>
      <c r="F58" s="16">
        <v>80</v>
      </c>
    </row>
    <row r="59" spans="1:6" x14ac:dyDescent="0.35">
      <c r="A59" s="13" t="s">
        <v>19</v>
      </c>
      <c r="B59" s="13" t="s">
        <v>42</v>
      </c>
      <c r="C59" s="16">
        <v>29955.450700000001</v>
      </c>
      <c r="D59" s="16">
        <v>8294.7807000000012</v>
      </c>
      <c r="E59" s="16">
        <v>21493.87</v>
      </c>
      <c r="F59" s="16">
        <v>166.8</v>
      </c>
    </row>
    <row r="60" spans="1:6" x14ac:dyDescent="0.35">
      <c r="A60" s="13" t="s">
        <v>19</v>
      </c>
      <c r="B60" s="13" t="s">
        <v>43</v>
      </c>
      <c r="C60" s="16">
        <v>16900.349999999999</v>
      </c>
      <c r="D60" s="16">
        <v>8755.9</v>
      </c>
      <c r="E60" s="16">
        <v>6612.9</v>
      </c>
      <c r="F60" s="16">
        <v>1531.55</v>
      </c>
    </row>
    <row r="61" spans="1:6" x14ac:dyDescent="0.35">
      <c r="A61" s="13" t="s">
        <v>19</v>
      </c>
      <c r="B61" s="13" t="s">
        <v>876</v>
      </c>
      <c r="C61" s="16">
        <v>3176.3999999999996</v>
      </c>
      <c r="D61" s="16">
        <v>1830</v>
      </c>
      <c r="E61" s="16">
        <v>1346.3999999999999</v>
      </c>
      <c r="F61" s="16">
        <v>0</v>
      </c>
    </row>
    <row r="62" spans="1:6" x14ac:dyDescent="0.35">
      <c r="A62" s="13" t="s">
        <v>19</v>
      </c>
      <c r="B62" s="13" t="s">
        <v>44</v>
      </c>
      <c r="C62" s="16">
        <v>38633.803200000002</v>
      </c>
      <c r="D62" s="16">
        <v>24910.733199999999</v>
      </c>
      <c r="E62" s="16">
        <v>13452.449999999999</v>
      </c>
      <c r="F62" s="16">
        <v>270.62</v>
      </c>
    </row>
    <row r="63" spans="1:6" x14ac:dyDescent="0.35">
      <c r="A63" s="13" t="s">
        <v>19</v>
      </c>
      <c r="B63" s="13" t="s">
        <v>45</v>
      </c>
      <c r="C63" s="16">
        <v>3256.8217</v>
      </c>
      <c r="D63" s="16">
        <v>2256.8217</v>
      </c>
      <c r="E63" s="16">
        <v>0</v>
      </c>
      <c r="F63" s="16">
        <v>1000</v>
      </c>
    </row>
    <row r="64" spans="1:6" x14ac:dyDescent="0.35">
      <c r="A64" s="13" t="s">
        <v>19</v>
      </c>
      <c r="B64" s="13" t="s">
        <v>754</v>
      </c>
      <c r="C64" s="16">
        <v>7422.915</v>
      </c>
      <c r="D64" s="16">
        <v>5568.3150000000005</v>
      </c>
      <c r="E64" s="16">
        <v>1854.6</v>
      </c>
      <c r="F64" s="16">
        <v>0</v>
      </c>
    </row>
    <row r="65" spans="1:6" x14ac:dyDescent="0.35">
      <c r="A65" s="13" t="s">
        <v>19</v>
      </c>
      <c r="B65" s="13" t="s">
        <v>46</v>
      </c>
      <c r="C65" s="16">
        <v>89263.217999999993</v>
      </c>
      <c r="D65" s="16">
        <v>39374.528000000006</v>
      </c>
      <c r="E65" s="16">
        <v>48386.090000000004</v>
      </c>
      <c r="F65" s="16">
        <v>1502.6000000000001</v>
      </c>
    </row>
    <row r="66" spans="1:6" x14ac:dyDescent="0.35">
      <c r="A66" s="13" t="s">
        <v>19</v>
      </c>
      <c r="B66" s="13" t="s">
        <v>47</v>
      </c>
      <c r="C66" s="16">
        <v>4575.2</v>
      </c>
      <c r="D66" s="16">
        <v>0</v>
      </c>
      <c r="E66" s="16">
        <v>4161</v>
      </c>
      <c r="F66" s="16">
        <v>414.2</v>
      </c>
    </row>
    <row r="67" spans="1:6" x14ac:dyDescent="0.35">
      <c r="A67" s="13" t="s">
        <v>19</v>
      </c>
      <c r="B67" s="13" t="s">
        <v>877</v>
      </c>
      <c r="C67" s="16">
        <v>10004.509499999998</v>
      </c>
      <c r="D67" s="16">
        <v>2026.7694999999999</v>
      </c>
      <c r="E67" s="16">
        <v>7977.7399999999989</v>
      </c>
      <c r="F67" s="16">
        <v>0</v>
      </c>
    </row>
    <row r="68" spans="1:6" x14ac:dyDescent="0.35">
      <c r="A68" s="13" t="s">
        <v>19</v>
      </c>
      <c r="B68" s="13" t="s">
        <v>48</v>
      </c>
      <c r="C68" s="16">
        <v>0</v>
      </c>
      <c r="D68" s="16">
        <v>0</v>
      </c>
      <c r="E68" s="16">
        <v>0</v>
      </c>
      <c r="F68" s="16">
        <v>0</v>
      </c>
    </row>
    <row r="69" spans="1:6" x14ac:dyDescent="0.35">
      <c r="A69" s="13" t="s">
        <v>19</v>
      </c>
      <c r="B69" s="13" t="s">
        <v>49</v>
      </c>
      <c r="C69" s="16">
        <v>164.36670000000001</v>
      </c>
      <c r="D69" s="16">
        <v>164.36670000000001</v>
      </c>
      <c r="E69" s="16">
        <v>0</v>
      </c>
      <c r="F69" s="16">
        <v>0</v>
      </c>
    </row>
    <row r="70" spans="1:6" x14ac:dyDescent="0.35">
      <c r="A70" s="13" t="s">
        <v>19</v>
      </c>
      <c r="B70" s="13" t="s">
        <v>755</v>
      </c>
      <c r="C70" s="16">
        <v>12385.029199999999</v>
      </c>
      <c r="D70" s="16">
        <v>2019.0691999999999</v>
      </c>
      <c r="E70" s="16">
        <v>10245.959999999999</v>
      </c>
      <c r="F70" s="16">
        <v>120</v>
      </c>
    </row>
    <row r="71" spans="1:6" x14ac:dyDescent="0.35">
      <c r="A71" s="13" t="s">
        <v>19</v>
      </c>
      <c r="B71" s="13" t="s">
        <v>50</v>
      </c>
      <c r="C71" s="16">
        <v>29227.321399999997</v>
      </c>
      <c r="D71" s="16">
        <v>8955.6814000000013</v>
      </c>
      <c r="E71" s="16">
        <v>20271.64</v>
      </c>
      <c r="F71" s="16">
        <v>0</v>
      </c>
    </row>
    <row r="72" spans="1:6" x14ac:dyDescent="0.35">
      <c r="A72" s="13" t="s">
        <v>19</v>
      </c>
      <c r="B72" s="13" t="s">
        <v>51</v>
      </c>
      <c r="C72" s="16">
        <v>429.65759999999995</v>
      </c>
      <c r="D72" s="16">
        <v>429.65759999999995</v>
      </c>
      <c r="E72" s="16">
        <v>0</v>
      </c>
      <c r="F72" s="16">
        <v>0</v>
      </c>
    </row>
    <row r="73" spans="1:6" x14ac:dyDescent="0.35">
      <c r="A73" s="13" t="s">
        <v>19</v>
      </c>
      <c r="B73" s="13" t="s">
        <v>52</v>
      </c>
      <c r="C73" s="16">
        <v>33235.550999999999</v>
      </c>
      <c r="D73" s="16">
        <v>570.86099999999999</v>
      </c>
      <c r="E73" s="16">
        <v>32384.689999999995</v>
      </c>
      <c r="F73" s="16">
        <v>280</v>
      </c>
    </row>
    <row r="74" spans="1:6" x14ac:dyDescent="0.35">
      <c r="A74" s="13" t="s">
        <v>19</v>
      </c>
      <c r="B74" s="13" t="s">
        <v>53</v>
      </c>
      <c r="C74" s="16">
        <v>212.661</v>
      </c>
      <c r="D74" s="16">
        <v>3.8610000000000007</v>
      </c>
      <c r="E74" s="16">
        <v>0</v>
      </c>
      <c r="F74" s="16">
        <v>208.8</v>
      </c>
    </row>
    <row r="75" spans="1:6" x14ac:dyDescent="0.35">
      <c r="A75" s="13" t="s">
        <v>19</v>
      </c>
      <c r="B75" s="13" t="s">
        <v>878</v>
      </c>
      <c r="C75" s="16">
        <v>353.65</v>
      </c>
      <c r="D75" s="16">
        <v>0</v>
      </c>
      <c r="E75" s="16">
        <v>0</v>
      </c>
      <c r="F75" s="16">
        <v>353.65</v>
      </c>
    </row>
    <row r="76" spans="1:6" x14ac:dyDescent="0.35">
      <c r="A76" s="13" t="s">
        <v>19</v>
      </c>
      <c r="B76" s="13" t="s">
        <v>54</v>
      </c>
      <c r="C76" s="16">
        <v>10823.012499999999</v>
      </c>
      <c r="D76" s="16">
        <v>453.74250000000001</v>
      </c>
      <c r="E76" s="16">
        <v>10369.269999999999</v>
      </c>
      <c r="F76" s="16">
        <v>0</v>
      </c>
    </row>
    <row r="77" spans="1:6" x14ac:dyDescent="0.35">
      <c r="A77" s="13" t="s">
        <v>19</v>
      </c>
      <c r="B77" s="13" t="s">
        <v>55</v>
      </c>
      <c r="C77" s="16">
        <v>2807.8459999999995</v>
      </c>
      <c r="D77" s="16">
        <v>1162.886</v>
      </c>
      <c r="E77" s="16">
        <v>1316.9599999999998</v>
      </c>
      <c r="F77" s="16">
        <v>328</v>
      </c>
    </row>
    <row r="78" spans="1:6" ht="29" x14ac:dyDescent="0.35">
      <c r="A78" s="13" t="s">
        <v>19</v>
      </c>
      <c r="B78" s="13" t="s">
        <v>756</v>
      </c>
      <c r="C78" s="16">
        <v>3663.1986000000002</v>
      </c>
      <c r="D78" s="16">
        <v>36.198600000000006</v>
      </c>
      <c r="E78" s="16">
        <v>3627</v>
      </c>
      <c r="F78" s="16">
        <v>0</v>
      </c>
    </row>
    <row r="79" spans="1:6" ht="29" x14ac:dyDescent="0.35">
      <c r="A79" s="13" t="s">
        <v>19</v>
      </c>
      <c r="B79" s="13" t="s">
        <v>879</v>
      </c>
      <c r="C79" s="16">
        <v>3358.5760999999998</v>
      </c>
      <c r="D79" s="16">
        <v>205.67609999999999</v>
      </c>
      <c r="E79" s="16">
        <v>3012.8999999999996</v>
      </c>
      <c r="F79" s="16">
        <v>140</v>
      </c>
    </row>
    <row r="80" spans="1:6" x14ac:dyDescent="0.35">
      <c r="A80" s="13" t="s">
        <v>19</v>
      </c>
      <c r="B80" s="13" t="s">
        <v>827</v>
      </c>
      <c r="C80" s="17"/>
      <c r="D80" s="17"/>
      <c r="E80" s="17"/>
      <c r="F80" s="17"/>
    </row>
    <row r="81" spans="1:6" x14ac:dyDescent="0.35">
      <c r="A81" s="13" t="s">
        <v>19</v>
      </c>
      <c r="B81" s="13" t="s">
        <v>56</v>
      </c>
      <c r="C81" s="16">
        <v>22862.045999999998</v>
      </c>
      <c r="D81" s="16">
        <v>5588.2659999999996</v>
      </c>
      <c r="E81" s="16">
        <v>16763.78</v>
      </c>
      <c r="F81" s="16">
        <v>510</v>
      </c>
    </row>
    <row r="82" spans="1:6" x14ac:dyDescent="0.35">
      <c r="A82" s="13" t="s">
        <v>19</v>
      </c>
      <c r="B82" s="13" t="s">
        <v>57</v>
      </c>
      <c r="C82" s="16">
        <v>6579.26</v>
      </c>
      <c r="D82" s="16">
        <v>1032.26</v>
      </c>
      <c r="E82" s="16">
        <v>4947</v>
      </c>
      <c r="F82" s="16">
        <v>600</v>
      </c>
    </row>
    <row r="83" spans="1:6" x14ac:dyDescent="0.35">
      <c r="A83" s="13" t="s">
        <v>19</v>
      </c>
      <c r="B83" s="13" t="s">
        <v>880</v>
      </c>
      <c r="C83" s="16">
        <v>32850.927200000006</v>
      </c>
      <c r="D83" s="16">
        <v>3122.3272000000002</v>
      </c>
      <c r="E83" s="16">
        <v>28747.8</v>
      </c>
      <c r="F83" s="16">
        <v>980.8</v>
      </c>
    </row>
    <row r="84" spans="1:6" x14ac:dyDescent="0.35">
      <c r="A84" s="13" t="s">
        <v>19</v>
      </c>
      <c r="B84" s="13" t="s">
        <v>58</v>
      </c>
      <c r="C84" s="16">
        <v>976.9849999999999</v>
      </c>
      <c r="D84" s="16">
        <v>976.9849999999999</v>
      </c>
      <c r="E84" s="16">
        <v>0</v>
      </c>
      <c r="F84" s="16">
        <v>0</v>
      </c>
    </row>
    <row r="85" spans="1:6" x14ac:dyDescent="0.35">
      <c r="A85" s="13" t="s">
        <v>19</v>
      </c>
      <c r="B85" s="13" t="s">
        <v>881</v>
      </c>
      <c r="C85" s="16">
        <v>66026.999899999981</v>
      </c>
      <c r="D85" s="16">
        <v>933.83989999999994</v>
      </c>
      <c r="E85" s="16">
        <v>63048.759999999987</v>
      </c>
      <c r="F85" s="16">
        <v>2044.4</v>
      </c>
    </row>
    <row r="86" spans="1:6" x14ac:dyDescent="0.35">
      <c r="A86" s="13" t="s">
        <v>19</v>
      </c>
      <c r="B86" s="13" t="s">
        <v>59</v>
      </c>
      <c r="C86" s="16">
        <v>8637.5199000000011</v>
      </c>
      <c r="D86" s="16">
        <v>2249.2698999999998</v>
      </c>
      <c r="E86" s="16">
        <v>6172.65</v>
      </c>
      <c r="F86" s="16">
        <v>215.6</v>
      </c>
    </row>
    <row r="87" spans="1:6" x14ac:dyDescent="0.35">
      <c r="A87" s="13" t="s">
        <v>19</v>
      </c>
      <c r="B87" s="13" t="s">
        <v>60</v>
      </c>
      <c r="C87" s="16">
        <v>5582.8170000000009</v>
      </c>
      <c r="D87" s="16">
        <v>873.88700000000006</v>
      </c>
      <c r="E87" s="16">
        <v>4628.93</v>
      </c>
      <c r="F87" s="16">
        <v>80</v>
      </c>
    </row>
    <row r="88" spans="1:6" x14ac:dyDescent="0.35">
      <c r="A88" s="13" t="s">
        <v>19</v>
      </c>
      <c r="B88" s="13" t="s">
        <v>61</v>
      </c>
      <c r="C88" s="16">
        <v>13506.603799999999</v>
      </c>
      <c r="D88" s="16">
        <v>8157.6537999999991</v>
      </c>
      <c r="E88" s="16">
        <v>4456.95</v>
      </c>
      <c r="F88" s="16">
        <v>892</v>
      </c>
    </row>
    <row r="89" spans="1:6" x14ac:dyDescent="0.35">
      <c r="A89" s="13" t="s">
        <v>19</v>
      </c>
      <c r="B89" s="13" t="s">
        <v>62</v>
      </c>
      <c r="C89" s="16">
        <v>2544.6999999999998</v>
      </c>
      <c r="D89" s="16">
        <v>2544.6999999999998</v>
      </c>
      <c r="E89" s="16">
        <v>0</v>
      </c>
      <c r="F89" s="16">
        <v>0</v>
      </c>
    </row>
    <row r="90" spans="1:6" x14ac:dyDescent="0.35">
      <c r="A90" s="13" t="s">
        <v>19</v>
      </c>
      <c r="B90" s="13" t="s">
        <v>63</v>
      </c>
      <c r="C90" s="16">
        <v>29293.8</v>
      </c>
      <c r="D90" s="16">
        <v>8293.9</v>
      </c>
      <c r="E90" s="16">
        <v>20809.899999999998</v>
      </c>
      <c r="F90" s="16">
        <v>190</v>
      </c>
    </row>
    <row r="91" spans="1:6" x14ac:dyDescent="0.35">
      <c r="A91" s="13" t="s">
        <v>19</v>
      </c>
      <c r="B91" s="13" t="s">
        <v>64</v>
      </c>
      <c r="C91" s="16">
        <v>44121.81519999999</v>
      </c>
      <c r="D91" s="16">
        <v>1343.9852000000001</v>
      </c>
      <c r="E91" s="16">
        <v>42777.829999999994</v>
      </c>
      <c r="F91" s="16">
        <v>0</v>
      </c>
    </row>
    <row r="92" spans="1:6" x14ac:dyDescent="0.35">
      <c r="A92" s="13" t="s">
        <v>19</v>
      </c>
      <c r="B92" s="13" t="s">
        <v>828</v>
      </c>
      <c r="C92" s="17"/>
      <c r="D92" s="17"/>
      <c r="E92" s="17"/>
      <c r="F92" s="17"/>
    </row>
    <row r="93" spans="1:6" x14ac:dyDescent="0.35">
      <c r="A93" s="13" t="s">
        <v>19</v>
      </c>
      <c r="B93" s="13" t="s">
        <v>65</v>
      </c>
      <c r="C93" s="16">
        <v>25923.147000000001</v>
      </c>
      <c r="D93" s="16">
        <v>14800.867</v>
      </c>
      <c r="E93" s="16">
        <v>10678.8</v>
      </c>
      <c r="F93" s="16">
        <v>443.48</v>
      </c>
    </row>
    <row r="94" spans="1:6" x14ac:dyDescent="0.35">
      <c r="A94" s="13" t="s">
        <v>19</v>
      </c>
      <c r="B94" s="13" t="s">
        <v>66</v>
      </c>
      <c r="C94" s="16">
        <v>23217.126499999998</v>
      </c>
      <c r="D94" s="16">
        <v>11866.7765</v>
      </c>
      <c r="E94" s="16">
        <v>11350.349999999999</v>
      </c>
      <c r="F94" s="16">
        <v>0</v>
      </c>
    </row>
    <row r="95" spans="1:6" x14ac:dyDescent="0.35">
      <c r="A95" s="13" t="s">
        <v>19</v>
      </c>
      <c r="B95" s="13" t="s">
        <v>67</v>
      </c>
      <c r="C95" s="16">
        <v>3640.125</v>
      </c>
      <c r="D95" s="16">
        <v>175.125</v>
      </c>
      <c r="E95" s="16">
        <v>3465</v>
      </c>
      <c r="F95" s="16">
        <v>0</v>
      </c>
    </row>
    <row r="96" spans="1:6" x14ac:dyDescent="0.35">
      <c r="A96" s="13" t="s">
        <v>68</v>
      </c>
      <c r="B96" s="13" t="s">
        <v>757</v>
      </c>
      <c r="C96" s="16">
        <v>940</v>
      </c>
      <c r="D96" s="16">
        <v>0</v>
      </c>
      <c r="E96" s="16">
        <v>0</v>
      </c>
      <c r="F96" s="16">
        <v>940</v>
      </c>
    </row>
    <row r="97" spans="1:6" x14ac:dyDescent="0.35">
      <c r="A97" s="13" t="s">
        <v>68</v>
      </c>
      <c r="B97" s="13" t="s">
        <v>829</v>
      </c>
      <c r="C97" s="17"/>
      <c r="D97" s="17"/>
      <c r="E97" s="17"/>
      <c r="F97" s="17"/>
    </row>
    <row r="98" spans="1:6" x14ac:dyDescent="0.35">
      <c r="A98" s="13" t="s">
        <v>68</v>
      </c>
      <c r="B98" s="13" t="s">
        <v>69</v>
      </c>
      <c r="C98" s="16">
        <v>4</v>
      </c>
      <c r="D98" s="16">
        <v>0</v>
      </c>
      <c r="E98" s="16">
        <v>0</v>
      </c>
      <c r="F98" s="16">
        <v>4</v>
      </c>
    </row>
    <row r="99" spans="1:6" x14ac:dyDescent="0.35">
      <c r="A99" s="13" t="s">
        <v>68</v>
      </c>
      <c r="B99" s="13" t="s">
        <v>758</v>
      </c>
      <c r="C99" s="16">
        <v>8292.7769999999982</v>
      </c>
      <c r="D99" s="16">
        <v>5540.8769999999995</v>
      </c>
      <c r="E99" s="16">
        <v>1221</v>
      </c>
      <c r="F99" s="16">
        <v>1530.9</v>
      </c>
    </row>
    <row r="100" spans="1:6" x14ac:dyDescent="0.35">
      <c r="A100" s="13" t="s">
        <v>68</v>
      </c>
      <c r="B100" s="13" t="s">
        <v>759</v>
      </c>
      <c r="C100" s="16">
        <v>6077.4944999999998</v>
      </c>
      <c r="D100" s="16">
        <v>86.484500000000011</v>
      </c>
      <c r="E100" s="16">
        <v>0</v>
      </c>
      <c r="F100" s="16">
        <v>5991.01</v>
      </c>
    </row>
    <row r="101" spans="1:6" x14ac:dyDescent="0.35">
      <c r="A101" s="13" t="s">
        <v>68</v>
      </c>
      <c r="B101" s="13" t="s">
        <v>70</v>
      </c>
      <c r="C101" s="16">
        <v>233.2</v>
      </c>
      <c r="D101" s="16">
        <v>233.2</v>
      </c>
      <c r="E101" s="16">
        <v>0</v>
      </c>
      <c r="F101" s="16">
        <v>0</v>
      </c>
    </row>
    <row r="102" spans="1:6" x14ac:dyDescent="0.35">
      <c r="A102" s="13" t="s">
        <v>68</v>
      </c>
      <c r="B102" s="13" t="s">
        <v>71</v>
      </c>
      <c r="C102" s="16">
        <v>2023</v>
      </c>
      <c r="D102" s="16">
        <v>1953</v>
      </c>
      <c r="E102" s="16">
        <v>0</v>
      </c>
      <c r="F102" s="16">
        <v>70</v>
      </c>
    </row>
    <row r="103" spans="1:6" x14ac:dyDescent="0.35">
      <c r="A103" s="13" t="s">
        <v>68</v>
      </c>
      <c r="B103" s="13" t="s">
        <v>72</v>
      </c>
      <c r="C103" s="16">
        <v>5127.34</v>
      </c>
      <c r="D103" s="16">
        <v>3294.7</v>
      </c>
      <c r="E103" s="16">
        <v>1488.3</v>
      </c>
      <c r="F103" s="16">
        <v>344.34</v>
      </c>
    </row>
    <row r="104" spans="1:6" x14ac:dyDescent="0.35">
      <c r="A104" s="13" t="s">
        <v>68</v>
      </c>
      <c r="B104" s="13" t="s">
        <v>760</v>
      </c>
      <c r="C104" s="16">
        <v>2873.165</v>
      </c>
      <c r="D104" s="16">
        <v>2177.0150000000003</v>
      </c>
      <c r="E104" s="16">
        <v>0</v>
      </c>
      <c r="F104" s="16">
        <v>696.15</v>
      </c>
    </row>
    <row r="105" spans="1:6" x14ac:dyDescent="0.35">
      <c r="A105" s="13" t="s">
        <v>68</v>
      </c>
      <c r="B105" s="13" t="s">
        <v>73</v>
      </c>
      <c r="C105" s="16">
        <v>111.05000000000001</v>
      </c>
      <c r="D105" s="16">
        <v>111.05000000000001</v>
      </c>
      <c r="E105" s="16">
        <v>0</v>
      </c>
      <c r="F105" s="16">
        <v>0</v>
      </c>
    </row>
    <row r="106" spans="1:6" x14ac:dyDescent="0.35">
      <c r="A106" s="13" t="s">
        <v>68</v>
      </c>
      <c r="B106" s="13" t="s">
        <v>882</v>
      </c>
      <c r="C106" s="16">
        <v>411.47800000000001</v>
      </c>
      <c r="D106" s="16">
        <v>16.038</v>
      </c>
      <c r="E106" s="16">
        <v>0</v>
      </c>
      <c r="F106" s="16">
        <v>395.44</v>
      </c>
    </row>
    <row r="107" spans="1:6" x14ac:dyDescent="0.35">
      <c r="A107" s="13" t="s">
        <v>68</v>
      </c>
      <c r="B107" s="13" t="s">
        <v>761</v>
      </c>
      <c r="C107" s="16">
        <v>319.60239999999999</v>
      </c>
      <c r="D107" s="16">
        <v>315.60239999999999</v>
      </c>
      <c r="E107" s="16">
        <v>0</v>
      </c>
      <c r="F107" s="16">
        <v>4</v>
      </c>
    </row>
    <row r="108" spans="1:6" x14ac:dyDescent="0.35">
      <c r="A108" s="13" t="s">
        <v>68</v>
      </c>
      <c r="B108" s="13" t="s">
        <v>74</v>
      </c>
      <c r="C108" s="16">
        <v>555.48339999999996</v>
      </c>
      <c r="D108" s="16">
        <v>5.4834000000000014</v>
      </c>
      <c r="E108" s="16">
        <v>0</v>
      </c>
      <c r="F108" s="16">
        <v>550</v>
      </c>
    </row>
    <row r="109" spans="1:6" x14ac:dyDescent="0.35">
      <c r="A109" s="13" t="s">
        <v>68</v>
      </c>
      <c r="B109" s="13" t="s">
        <v>830</v>
      </c>
      <c r="C109" s="17"/>
      <c r="D109" s="17"/>
      <c r="E109" s="17"/>
      <c r="F109" s="17"/>
    </row>
    <row r="110" spans="1:6" ht="29" x14ac:dyDescent="0.35">
      <c r="A110" s="13" t="s">
        <v>68</v>
      </c>
      <c r="B110" s="13" t="s">
        <v>831</v>
      </c>
      <c r="C110" s="17"/>
      <c r="D110" s="17"/>
      <c r="E110" s="17"/>
      <c r="F110" s="17"/>
    </row>
    <row r="111" spans="1:6" x14ac:dyDescent="0.35">
      <c r="A111" s="13" t="s">
        <v>68</v>
      </c>
      <c r="B111" s="13" t="s">
        <v>75</v>
      </c>
      <c r="C111" s="16">
        <v>2936.1750000000002</v>
      </c>
      <c r="D111" s="16">
        <v>2936.1750000000002</v>
      </c>
      <c r="E111" s="16">
        <v>0</v>
      </c>
      <c r="F111" s="16">
        <v>0</v>
      </c>
    </row>
    <row r="112" spans="1:6" x14ac:dyDescent="0.35">
      <c r="A112" s="13" t="s">
        <v>68</v>
      </c>
      <c r="B112" s="13" t="s">
        <v>883</v>
      </c>
      <c r="C112" s="16">
        <v>11441.5692</v>
      </c>
      <c r="D112" s="16">
        <v>9807.869200000001</v>
      </c>
      <c r="E112" s="16">
        <v>0</v>
      </c>
      <c r="F112" s="16">
        <v>1633.7</v>
      </c>
    </row>
    <row r="113" spans="1:6" x14ac:dyDescent="0.35">
      <c r="A113" s="13" t="s">
        <v>68</v>
      </c>
      <c r="B113" s="13" t="s">
        <v>76</v>
      </c>
      <c r="C113" s="16">
        <v>357</v>
      </c>
      <c r="D113" s="16">
        <v>0</v>
      </c>
      <c r="E113" s="16">
        <v>0</v>
      </c>
      <c r="F113" s="16">
        <v>357</v>
      </c>
    </row>
    <row r="114" spans="1:6" x14ac:dyDescent="0.35">
      <c r="A114" s="13" t="s">
        <v>68</v>
      </c>
      <c r="B114" s="13" t="s">
        <v>77</v>
      </c>
      <c r="C114" s="16">
        <v>19.16</v>
      </c>
      <c r="D114" s="16">
        <v>4.41</v>
      </c>
      <c r="E114" s="16">
        <v>0</v>
      </c>
      <c r="F114" s="16">
        <v>14.75</v>
      </c>
    </row>
    <row r="115" spans="1:6" x14ac:dyDescent="0.35">
      <c r="A115" s="13" t="s">
        <v>68</v>
      </c>
      <c r="B115" s="13" t="s">
        <v>762</v>
      </c>
      <c r="C115" s="16">
        <v>4810.5569999999998</v>
      </c>
      <c r="D115" s="16">
        <v>248.20699999999999</v>
      </c>
      <c r="E115" s="16">
        <v>4336.2</v>
      </c>
      <c r="F115" s="16">
        <v>226.15</v>
      </c>
    </row>
    <row r="116" spans="1:6" x14ac:dyDescent="0.35">
      <c r="A116" s="13" t="s">
        <v>68</v>
      </c>
      <c r="B116" s="13" t="s">
        <v>832</v>
      </c>
      <c r="C116" s="17"/>
      <c r="D116" s="17"/>
      <c r="E116" s="17"/>
      <c r="F116" s="17"/>
    </row>
    <row r="117" spans="1:6" ht="29" x14ac:dyDescent="0.35">
      <c r="A117" s="13" t="s">
        <v>68</v>
      </c>
      <c r="B117" s="13" t="s">
        <v>78</v>
      </c>
      <c r="C117" s="16">
        <v>438.69850000000002</v>
      </c>
      <c r="D117" s="16">
        <v>430.19850000000002</v>
      </c>
      <c r="E117" s="16">
        <v>0</v>
      </c>
      <c r="F117" s="16">
        <v>8.5</v>
      </c>
    </row>
    <row r="118" spans="1:6" x14ac:dyDescent="0.35">
      <c r="A118" s="13" t="s">
        <v>68</v>
      </c>
      <c r="B118" s="13" t="s">
        <v>79</v>
      </c>
      <c r="C118" s="16">
        <v>2560.4735999999998</v>
      </c>
      <c r="D118" s="16">
        <v>1126.5836000000002</v>
      </c>
      <c r="E118" s="16">
        <v>0</v>
      </c>
      <c r="F118" s="16">
        <v>1433.89</v>
      </c>
    </row>
    <row r="119" spans="1:6" x14ac:dyDescent="0.35">
      <c r="A119" s="13" t="s">
        <v>68</v>
      </c>
      <c r="B119" s="13" t="s">
        <v>80</v>
      </c>
      <c r="C119" s="16">
        <v>434.16580000000005</v>
      </c>
      <c r="D119" s="16">
        <v>434.16580000000005</v>
      </c>
      <c r="E119" s="16">
        <v>0</v>
      </c>
      <c r="F119" s="16">
        <v>0</v>
      </c>
    </row>
    <row r="120" spans="1:6" x14ac:dyDescent="0.35">
      <c r="A120" s="13" t="s">
        <v>68</v>
      </c>
      <c r="B120" s="13" t="s">
        <v>81</v>
      </c>
      <c r="C120" s="16">
        <v>5019.1752000000006</v>
      </c>
      <c r="D120" s="16">
        <v>2218.3352</v>
      </c>
      <c r="E120" s="16">
        <v>2490.36</v>
      </c>
      <c r="F120" s="16">
        <v>310.47999999999996</v>
      </c>
    </row>
    <row r="121" spans="1:6" x14ac:dyDescent="0.35">
      <c r="A121" s="13" t="s">
        <v>68</v>
      </c>
      <c r="B121" s="13" t="s">
        <v>884</v>
      </c>
      <c r="C121" s="16">
        <v>1421.0778</v>
      </c>
      <c r="D121" s="16">
        <v>1421.0778</v>
      </c>
      <c r="E121" s="16">
        <v>0</v>
      </c>
      <c r="F121" s="16">
        <v>0</v>
      </c>
    </row>
    <row r="122" spans="1:6" x14ac:dyDescent="0.35">
      <c r="A122" s="13" t="s">
        <v>68</v>
      </c>
      <c r="B122" s="13" t="s">
        <v>763</v>
      </c>
      <c r="C122" s="16">
        <v>5788</v>
      </c>
      <c r="D122" s="16">
        <v>5788</v>
      </c>
      <c r="E122" s="16">
        <v>0</v>
      </c>
      <c r="F122" s="16">
        <v>0</v>
      </c>
    </row>
    <row r="123" spans="1:6" x14ac:dyDescent="0.35">
      <c r="A123" s="13" t="s">
        <v>82</v>
      </c>
      <c r="B123" s="13" t="s">
        <v>710</v>
      </c>
      <c r="C123" s="16">
        <v>4100.2430000000004</v>
      </c>
      <c r="D123" s="16">
        <v>4100.2430000000004</v>
      </c>
      <c r="E123" s="16">
        <v>0</v>
      </c>
      <c r="F123" s="16">
        <v>0</v>
      </c>
    </row>
    <row r="124" spans="1:6" x14ac:dyDescent="0.35">
      <c r="A124" s="13" t="s">
        <v>82</v>
      </c>
      <c r="B124" s="13" t="s">
        <v>712</v>
      </c>
      <c r="C124" s="16">
        <v>617.53320000000008</v>
      </c>
      <c r="D124" s="16">
        <v>617.53320000000008</v>
      </c>
      <c r="E124" s="16">
        <v>0</v>
      </c>
      <c r="F124" s="16">
        <v>0</v>
      </c>
    </row>
    <row r="125" spans="1:6" x14ac:dyDescent="0.35">
      <c r="A125" s="13" t="s">
        <v>82</v>
      </c>
      <c r="B125" s="13" t="s">
        <v>83</v>
      </c>
      <c r="C125" s="16">
        <v>78937.063399999999</v>
      </c>
      <c r="D125" s="16">
        <v>34409.663400000005</v>
      </c>
      <c r="E125" s="16">
        <v>43637.329999999994</v>
      </c>
      <c r="F125" s="16">
        <v>890.06999999999994</v>
      </c>
    </row>
    <row r="126" spans="1:6" x14ac:dyDescent="0.35">
      <c r="A126" s="13" t="s">
        <v>82</v>
      </c>
      <c r="B126" s="13" t="s">
        <v>717</v>
      </c>
      <c r="C126" s="16">
        <v>12093.6752</v>
      </c>
      <c r="D126" s="16">
        <v>12093.6752</v>
      </c>
      <c r="E126" s="16">
        <v>0</v>
      </c>
      <c r="F126" s="16">
        <v>0</v>
      </c>
    </row>
    <row r="127" spans="1:6" x14ac:dyDescent="0.35">
      <c r="A127" s="13" t="s">
        <v>82</v>
      </c>
      <c r="B127" s="13" t="s">
        <v>84</v>
      </c>
      <c r="C127" s="16">
        <v>431.0324</v>
      </c>
      <c r="D127" s="16">
        <v>407.58240000000001</v>
      </c>
      <c r="E127" s="16">
        <v>0</v>
      </c>
      <c r="F127" s="16">
        <v>23.45</v>
      </c>
    </row>
    <row r="128" spans="1:6" x14ac:dyDescent="0.35">
      <c r="A128" s="13" t="s">
        <v>82</v>
      </c>
      <c r="B128" s="13" t="s">
        <v>764</v>
      </c>
      <c r="C128" s="16">
        <v>22086.362300000004</v>
      </c>
      <c r="D128" s="16">
        <v>12469.302300000003</v>
      </c>
      <c r="E128" s="16">
        <v>9174</v>
      </c>
      <c r="F128" s="16">
        <v>443.06</v>
      </c>
    </row>
    <row r="129" spans="1:6" x14ac:dyDescent="0.35">
      <c r="A129" s="13" t="s">
        <v>82</v>
      </c>
      <c r="B129" s="13" t="s">
        <v>85</v>
      </c>
      <c r="C129" s="16">
        <v>3256.9371999999998</v>
      </c>
      <c r="D129" s="16">
        <v>3256.9371999999998</v>
      </c>
      <c r="E129" s="16">
        <v>0</v>
      </c>
      <c r="F129" s="16">
        <v>0</v>
      </c>
    </row>
    <row r="130" spans="1:6" x14ac:dyDescent="0.35">
      <c r="A130" s="13" t="s">
        <v>82</v>
      </c>
      <c r="B130" s="13" t="s">
        <v>721</v>
      </c>
      <c r="C130" s="16">
        <v>9176.4531000000006</v>
      </c>
      <c r="D130" s="16">
        <v>9176.4531000000006</v>
      </c>
      <c r="E130" s="16">
        <v>0</v>
      </c>
      <c r="F130" s="16">
        <v>0</v>
      </c>
    </row>
    <row r="131" spans="1:6" x14ac:dyDescent="0.35">
      <c r="A131" s="13" t="s">
        <v>82</v>
      </c>
      <c r="B131" s="13" t="s">
        <v>727</v>
      </c>
      <c r="C131" s="16">
        <v>2361.6428000000005</v>
      </c>
      <c r="D131" s="16">
        <v>2361.6428000000005</v>
      </c>
      <c r="E131" s="16">
        <v>0</v>
      </c>
      <c r="F131" s="16">
        <v>0</v>
      </c>
    </row>
    <row r="132" spans="1:6" x14ac:dyDescent="0.35">
      <c r="A132" s="13" t="s">
        <v>82</v>
      </c>
      <c r="B132" s="13" t="s">
        <v>732</v>
      </c>
      <c r="C132" s="16">
        <v>26567.420500000007</v>
      </c>
      <c r="D132" s="16">
        <v>21201.160500000009</v>
      </c>
      <c r="E132" s="16">
        <v>4702.5</v>
      </c>
      <c r="F132" s="16">
        <v>663.76</v>
      </c>
    </row>
    <row r="133" spans="1:6" x14ac:dyDescent="0.35">
      <c r="A133" s="13" t="s">
        <v>82</v>
      </c>
      <c r="B133" s="13" t="s">
        <v>86</v>
      </c>
      <c r="C133" s="16">
        <v>17713.438199999997</v>
      </c>
      <c r="D133" s="16">
        <v>16262.938199999999</v>
      </c>
      <c r="E133" s="16">
        <v>1270.5</v>
      </c>
      <c r="F133" s="16">
        <v>180</v>
      </c>
    </row>
    <row r="134" spans="1:6" x14ac:dyDescent="0.35">
      <c r="A134" s="13" t="s">
        <v>82</v>
      </c>
      <c r="B134" s="13" t="s">
        <v>736</v>
      </c>
      <c r="C134" s="16">
        <v>6091.2793000000001</v>
      </c>
      <c r="D134" s="16">
        <v>5690.2793000000001</v>
      </c>
      <c r="E134" s="16">
        <v>0</v>
      </c>
      <c r="F134" s="16">
        <v>401</v>
      </c>
    </row>
    <row r="135" spans="1:6" x14ac:dyDescent="0.35">
      <c r="A135" s="13" t="s">
        <v>82</v>
      </c>
      <c r="B135" s="13" t="s">
        <v>87</v>
      </c>
      <c r="C135" s="16">
        <v>36349.4467</v>
      </c>
      <c r="D135" s="16">
        <v>20010.986700000001</v>
      </c>
      <c r="E135" s="16">
        <v>14938.46</v>
      </c>
      <c r="F135" s="16">
        <v>1400</v>
      </c>
    </row>
    <row r="136" spans="1:6" x14ac:dyDescent="0.35">
      <c r="A136" s="13" t="s">
        <v>82</v>
      </c>
      <c r="B136" s="13" t="s">
        <v>88</v>
      </c>
      <c r="C136" s="16">
        <v>1548.2134000000001</v>
      </c>
      <c r="D136" s="16">
        <v>1548.2134000000001</v>
      </c>
      <c r="E136" s="16">
        <v>0</v>
      </c>
      <c r="F136" s="16">
        <v>0</v>
      </c>
    </row>
    <row r="137" spans="1:6" x14ac:dyDescent="0.35">
      <c r="A137" s="13" t="s">
        <v>82</v>
      </c>
      <c r="B137" s="13" t="s">
        <v>89</v>
      </c>
      <c r="C137" s="16">
        <v>51564.198000000004</v>
      </c>
      <c r="D137" s="16">
        <v>42373.598000000005</v>
      </c>
      <c r="E137" s="16">
        <v>9190.5999999999985</v>
      </c>
      <c r="F137" s="16">
        <v>0</v>
      </c>
    </row>
    <row r="138" spans="1:6" x14ac:dyDescent="0.35">
      <c r="A138" s="13" t="s">
        <v>82</v>
      </c>
      <c r="B138" s="13" t="s">
        <v>90</v>
      </c>
      <c r="C138" s="16">
        <v>26059.259599999998</v>
      </c>
      <c r="D138" s="16">
        <v>26057.799599999998</v>
      </c>
      <c r="E138" s="16">
        <v>0</v>
      </c>
      <c r="F138" s="16">
        <v>1.46</v>
      </c>
    </row>
    <row r="139" spans="1:6" x14ac:dyDescent="0.35">
      <c r="A139" s="13" t="s">
        <v>82</v>
      </c>
      <c r="B139" s="13" t="s">
        <v>91</v>
      </c>
      <c r="C139" s="16">
        <v>6124.3516000000009</v>
      </c>
      <c r="D139" s="16">
        <v>6124.3516000000009</v>
      </c>
      <c r="E139" s="16">
        <v>0</v>
      </c>
      <c r="F139" s="16">
        <v>0</v>
      </c>
    </row>
    <row r="140" spans="1:6" x14ac:dyDescent="0.35">
      <c r="A140" s="13" t="s">
        <v>82</v>
      </c>
      <c r="B140" s="13" t="s">
        <v>92</v>
      </c>
      <c r="C140" s="16">
        <v>8597.3574000000008</v>
      </c>
      <c r="D140" s="16">
        <v>8596.1574000000001</v>
      </c>
      <c r="E140" s="16">
        <v>0</v>
      </c>
      <c r="F140" s="16">
        <v>1.2</v>
      </c>
    </row>
    <row r="141" spans="1:6" x14ac:dyDescent="0.35">
      <c r="A141" s="13" t="s">
        <v>82</v>
      </c>
      <c r="B141" s="13" t="s">
        <v>748</v>
      </c>
      <c r="C141" s="16">
        <v>2309.3256000000006</v>
      </c>
      <c r="D141" s="16">
        <v>2309.3256000000006</v>
      </c>
      <c r="E141" s="16">
        <v>0</v>
      </c>
      <c r="F141" s="16">
        <v>0</v>
      </c>
    </row>
    <row r="142" spans="1:6" x14ac:dyDescent="0.35">
      <c r="A142" s="13" t="s">
        <v>93</v>
      </c>
      <c r="B142" s="13" t="s">
        <v>94</v>
      </c>
      <c r="C142" s="16">
        <v>15490.328300000001</v>
      </c>
      <c r="D142" s="16">
        <v>13990.328300000001</v>
      </c>
      <c r="E142" s="16">
        <v>1500</v>
      </c>
      <c r="F142" s="16">
        <v>0</v>
      </c>
    </row>
    <row r="143" spans="1:6" x14ac:dyDescent="0.35">
      <c r="A143" s="13" t="s">
        <v>93</v>
      </c>
      <c r="B143" s="13" t="s">
        <v>745</v>
      </c>
      <c r="C143" s="16">
        <v>10684.049799999999</v>
      </c>
      <c r="D143" s="16">
        <v>10684.049799999999</v>
      </c>
      <c r="E143" s="16">
        <v>0</v>
      </c>
      <c r="F143" s="16">
        <v>0</v>
      </c>
    </row>
    <row r="144" spans="1:6" x14ac:dyDescent="0.35">
      <c r="A144" s="13" t="s">
        <v>93</v>
      </c>
      <c r="B144" s="13" t="s">
        <v>95</v>
      </c>
      <c r="C144" s="16">
        <v>3819.6390000000001</v>
      </c>
      <c r="D144" s="16">
        <v>3819.6390000000001</v>
      </c>
      <c r="E144" s="16">
        <v>0</v>
      </c>
      <c r="F144" s="16">
        <v>0</v>
      </c>
    </row>
    <row r="145" spans="1:6" x14ac:dyDescent="0.35">
      <c r="A145" s="13" t="s">
        <v>96</v>
      </c>
      <c r="B145" s="13" t="s">
        <v>97</v>
      </c>
      <c r="C145" s="16">
        <v>1520.5272</v>
      </c>
      <c r="D145" s="16">
        <v>320.52719999999999</v>
      </c>
      <c r="E145" s="16">
        <v>0</v>
      </c>
      <c r="F145" s="16">
        <v>1200</v>
      </c>
    </row>
    <row r="146" spans="1:6" x14ac:dyDescent="0.35">
      <c r="A146" s="13" t="s">
        <v>96</v>
      </c>
      <c r="B146" s="13" t="s">
        <v>98</v>
      </c>
      <c r="C146" s="16">
        <v>11394.335999999999</v>
      </c>
      <c r="D146" s="16">
        <v>3579.9359999999997</v>
      </c>
      <c r="E146" s="16">
        <v>7814.4</v>
      </c>
      <c r="F146" s="16">
        <v>0</v>
      </c>
    </row>
    <row r="147" spans="1:6" x14ac:dyDescent="0.35">
      <c r="A147" s="13" t="s">
        <v>96</v>
      </c>
      <c r="B147" s="13" t="s">
        <v>99</v>
      </c>
      <c r="C147" s="16">
        <v>1071.8133</v>
      </c>
      <c r="D147" s="16">
        <v>1060.1933000000001</v>
      </c>
      <c r="E147" s="16">
        <v>0</v>
      </c>
      <c r="F147" s="16">
        <v>11.620000000000001</v>
      </c>
    </row>
    <row r="148" spans="1:6" x14ac:dyDescent="0.35">
      <c r="A148" s="13" t="s">
        <v>96</v>
      </c>
      <c r="B148" s="13" t="s">
        <v>100</v>
      </c>
      <c r="C148" s="16">
        <v>165.25560000000002</v>
      </c>
      <c r="D148" s="16">
        <v>136.4556</v>
      </c>
      <c r="E148" s="16">
        <v>0</v>
      </c>
      <c r="F148" s="16">
        <v>28.8</v>
      </c>
    </row>
    <row r="149" spans="1:6" x14ac:dyDescent="0.35">
      <c r="A149" s="13" t="s">
        <v>96</v>
      </c>
      <c r="B149" s="13" t="s">
        <v>101</v>
      </c>
      <c r="C149" s="16">
        <v>9058.2939999999981</v>
      </c>
      <c r="D149" s="16">
        <v>1589.5340000000001</v>
      </c>
      <c r="E149" s="16">
        <v>7468.7599999999993</v>
      </c>
      <c r="F149" s="16">
        <v>0</v>
      </c>
    </row>
    <row r="150" spans="1:6" x14ac:dyDescent="0.35">
      <c r="A150" s="13" t="s">
        <v>96</v>
      </c>
      <c r="B150" s="13" t="s">
        <v>102</v>
      </c>
      <c r="C150" s="16">
        <v>30858.03</v>
      </c>
      <c r="D150" s="16">
        <v>2373.4700000000003</v>
      </c>
      <c r="E150" s="16">
        <v>27836.159999999996</v>
      </c>
      <c r="F150" s="16">
        <v>648.40000000000009</v>
      </c>
    </row>
    <row r="151" spans="1:6" x14ac:dyDescent="0.35">
      <c r="A151" s="13" t="s">
        <v>96</v>
      </c>
      <c r="B151" s="13" t="s">
        <v>833</v>
      </c>
      <c r="C151" s="17"/>
      <c r="D151" s="17"/>
      <c r="E151" s="17"/>
      <c r="F151" s="17"/>
    </row>
    <row r="152" spans="1:6" x14ac:dyDescent="0.35">
      <c r="A152" s="13" t="s">
        <v>96</v>
      </c>
      <c r="B152" s="13" t="s">
        <v>103</v>
      </c>
      <c r="C152" s="16">
        <v>35</v>
      </c>
      <c r="D152" s="16">
        <v>35</v>
      </c>
      <c r="E152" s="16">
        <v>0</v>
      </c>
      <c r="F152" s="16">
        <v>0</v>
      </c>
    </row>
    <row r="153" spans="1:6" ht="29" x14ac:dyDescent="0.35">
      <c r="A153" s="13" t="s">
        <v>96</v>
      </c>
      <c r="B153" s="13" t="s">
        <v>765</v>
      </c>
      <c r="C153" s="16">
        <v>37118.409999999996</v>
      </c>
      <c r="D153" s="16">
        <v>1500</v>
      </c>
      <c r="E153" s="16">
        <v>34623.409999999996</v>
      </c>
      <c r="F153" s="16">
        <v>995</v>
      </c>
    </row>
    <row r="154" spans="1:6" x14ac:dyDescent="0.35">
      <c r="A154" s="13" t="s">
        <v>96</v>
      </c>
      <c r="B154" s="13" t="s">
        <v>766</v>
      </c>
      <c r="C154" s="16">
        <v>295.62040000000002</v>
      </c>
      <c r="D154" s="16">
        <v>295.62040000000002</v>
      </c>
      <c r="E154" s="16">
        <v>0</v>
      </c>
      <c r="F154" s="16">
        <v>0</v>
      </c>
    </row>
    <row r="155" spans="1:6" x14ac:dyDescent="0.35">
      <c r="A155" s="13" t="s">
        <v>96</v>
      </c>
      <c r="B155" s="13" t="s">
        <v>104</v>
      </c>
      <c r="C155" s="16">
        <v>3832.7889999999998</v>
      </c>
      <c r="D155" s="16">
        <v>51.539000000000001</v>
      </c>
      <c r="E155" s="16">
        <v>3572.25</v>
      </c>
      <c r="F155" s="16">
        <v>209</v>
      </c>
    </row>
    <row r="156" spans="1:6" ht="29" x14ac:dyDescent="0.35">
      <c r="A156" s="13" t="s">
        <v>96</v>
      </c>
      <c r="B156" s="13" t="s">
        <v>105</v>
      </c>
      <c r="C156" s="16">
        <v>35</v>
      </c>
      <c r="D156" s="16">
        <v>35</v>
      </c>
      <c r="E156" s="16">
        <v>0</v>
      </c>
      <c r="F156" s="16">
        <v>0</v>
      </c>
    </row>
    <row r="157" spans="1:6" x14ac:dyDescent="0.35">
      <c r="A157" s="13" t="s">
        <v>96</v>
      </c>
      <c r="B157" s="13" t="s">
        <v>106</v>
      </c>
      <c r="C157" s="16">
        <v>1454</v>
      </c>
      <c r="D157" s="16">
        <v>1454</v>
      </c>
      <c r="E157" s="16">
        <v>0</v>
      </c>
      <c r="F157" s="16">
        <v>0</v>
      </c>
    </row>
    <row r="158" spans="1:6" x14ac:dyDescent="0.35">
      <c r="A158" s="13" t="s">
        <v>96</v>
      </c>
      <c r="B158" s="13" t="s">
        <v>107</v>
      </c>
      <c r="C158" s="16">
        <v>16764.712800000001</v>
      </c>
      <c r="D158" s="16">
        <v>1056.7128</v>
      </c>
      <c r="E158" s="16">
        <v>15708</v>
      </c>
      <c r="F158" s="16">
        <v>0</v>
      </c>
    </row>
    <row r="159" spans="1:6" x14ac:dyDescent="0.35">
      <c r="A159" s="13" t="s">
        <v>96</v>
      </c>
      <c r="B159" s="13" t="s">
        <v>108</v>
      </c>
      <c r="C159" s="16">
        <v>6511.3883999999998</v>
      </c>
      <c r="D159" s="16">
        <v>457.94840000000005</v>
      </c>
      <c r="E159" s="16">
        <v>4006.24</v>
      </c>
      <c r="F159" s="16">
        <v>2047.2</v>
      </c>
    </row>
    <row r="160" spans="1:6" x14ac:dyDescent="0.35">
      <c r="A160" s="13" t="s">
        <v>96</v>
      </c>
      <c r="B160" s="13" t="s">
        <v>109</v>
      </c>
      <c r="C160" s="16">
        <v>10333.6</v>
      </c>
      <c r="D160" s="16">
        <v>10333.6</v>
      </c>
      <c r="E160" s="16">
        <v>0</v>
      </c>
      <c r="F160" s="16">
        <v>0</v>
      </c>
    </row>
    <row r="161" spans="1:6" x14ac:dyDescent="0.35">
      <c r="A161" s="13" t="s">
        <v>96</v>
      </c>
      <c r="B161" s="13" t="s">
        <v>110</v>
      </c>
      <c r="C161" s="16">
        <v>12578.22</v>
      </c>
      <c r="D161" s="16">
        <v>244.99999999999997</v>
      </c>
      <c r="E161" s="16">
        <v>7316.1</v>
      </c>
      <c r="F161" s="16">
        <v>5017.12</v>
      </c>
    </row>
    <row r="162" spans="1:6" x14ac:dyDescent="0.35">
      <c r="A162" s="13" t="s">
        <v>96</v>
      </c>
      <c r="B162" s="13" t="s">
        <v>767</v>
      </c>
      <c r="C162" s="16">
        <v>28516.792499999996</v>
      </c>
      <c r="D162" s="16">
        <v>2259.1524999999997</v>
      </c>
      <c r="E162" s="16">
        <v>25157.64</v>
      </c>
      <c r="F162" s="16">
        <v>1100</v>
      </c>
    </row>
    <row r="163" spans="1:6" x14ac:dyDescent="0.35">
      <c r="A163" s="13" t="s">
        <v>96</v>
      </c>
      <c r="B163" s="13" t="s">
        <v>768</v>
      </c>
      <c r="C163" s="16">
        <v>8189.4</v>
      </c>
      <c r="D163" s="16">
        <v>0</v>
      </c>
      <c r="E163" s="16">
        <v>8085.4</v>
      </c>
      <c r="F163" s="16">
        <v>104</v>
      </c>
    </row>
    <row r="164" spans="1:6" x14ac:dyDescent="0.35">
      <c r="A164" s="13" t="s">
        <v>96</v>
      </c>
      <c r="B164" s="13" t="s">
        <v>111</v>
      </c>
      <c r="C164" s="16">
        <v>2957.0628000000006</v>
      </c>
      <c r="D164" s="16">
        <v>637.06279999999992</v>
      </c>
      <c r="E164" s="16">
        <v>0</v>
      </c>
      <c r="F164" s="16">
        <v>2320</v>
      </c>
    </row>
    <row r="165" spans="1:6" x14ac:dyDescent="0.35">
      <c r="A165" s="13" t="s">
        <v>96</v>
      </c>
      <c r="B165" s="13" t="s">
        <v>112</v>
      </c>
      <c r="C165" s="16">
        <v>0</v>
      </c>
      <c r="D165" s="16">
        <v>0</v>
      </c>
      <c r="E165" s="16">
        <v>0</v>
      </c>
      <c r="F165" s="16">
        <v>0</v>
      </c>
    </row>
    <row r="166" spans="1:6" x14ac:dyDescent="0.35">
      <c r="A166" s="13" t="s">
        <v>96</v>
      </c>
      <c r="B166" s="13" t="s">
        <v>113</v>
      </c>
      <c r="C166" s="16">
        <v>33083.979999999996</v>
      </c>
      <c r="D166" s="16">
        <v>121.44</v>
      </c>
      <c r="E166" s="16">
        <v>31447.35</v>
      </c>
      <c r="F166" s="16">
        <v>1515.19</v>
      </c>
    </row>
    <row r="167" spans="1:6" x14ac:dyDescent="0.35">
      <c r="A167" s="13" t="s">
        <v>96</v>
      </c>
      <c r="B167" s="13" t="s">
        <v>114</v>
      </c>
      <c r="C167" s="16">
        <v>56119.76509999999</v>
      </c>
      <c r="D167" s="16">
        <v>3923.3851000000004</v>
      </c>
      <c r="E167" s="16">
        <v>49156.459999999992</v>
      </c>
      <c r="F167" s="16">
        <v>3039.92</v>
      </c>
    </row>
    <row r="168" spans="1:6" x14ac:dyDescent="0.35">
      <c r="A168" s="13" t="s">
        <v>96</v>
      </c>
      <c r="B168" s="13" t="s">
        <v>769</v>
      </c>
      <c r="C168" s="16">
        <v>9342.482</v>
      </c>
      <c r="D168" s="16">
        <v>3787.6120000000001</v>
      </c>
      <c r="E168" s="16">
        <v>5540.91</v>
      </c>
      <c r="F168" s="16">
        <v>13.96</v>
      </c>
    </row>
    <row r="169" spans="1:6" x14ac:dyDescent="0.35">
      <c r="A169" s="13" t="s">
        <v>96</v>
      </c>
      <c r="B169" s="13" t="s">
        <v>885</v>
      </c>
      <c r="C169" s="16">
        <v>3897.6469999999999</v>
      </c>
      <c r="D169" s="16">
        <v>597.64699999999993</v>
      </c>
      <c r="E169" s="16">
        <v>3300</v>
      </c>
      <c r="F169" s="16">
        <v>0</v>
      </c>
    </row>
    <row r="170" spans="1:6" x14ac:dyDescent="0.35">
      <c r="A170" s="13" t="s">
        <v>96</v>
      </c>
      <c r="B170" s="13" t="s">
        <v>886</v>
      </c>
      <c r="C170" s="16">
        <v>11666.076000000001</v>
      </c>
      <c r="D170" s="16">
        <v>2610.8760000000002</v>
      </c>
      <c r="E170" s="16">
        <v>9055.2000000000007</v>
      </c>
      <c r="F170" s="16">
        <v>0</v>
      </c>
    </row>
    <row r="171" spans="1:6" x14ac:dyDescent="0.35">
      <c r="A171" s="13" t="s">
        <v>96</v>
      </c>
      <c r="B171" s="13" t="s">
        <v>115</v>
      </c>
      <c r="C171" s="16">
        <v>11999.212000000001</v>
      </c>
      <c r="D171" s="16">
        <v>286.892</v>
      </c>
      <c r="E171" s="16">
        <v>11697.320000000002</v>
      </c>
      <c r="F171" s="16">
        <v>15</v>
      </c>
    </row>
    <row r="172" spans="1:6" ht="29" x14ac:dyDescent="0.35">
      <c r="A172" s="13" t="s">
        <v>96</v>
      </c>
      <c r="B172" s="13" t="s">
        <v>116</v>
      </c>
      <c r="C172" s="16">
        <v>5652.65</v>
      </c>
      <c r="D172" s="16">
        <v>512.20000000000005</v>
      </c>
      <c r="E172" s="16">
        <v>5136.45</v>
      </c>
      <c r="F172" s="16">
        <v>4</v>
      </c>
    </row>
    <row r="173" spans="1:6" x14ac:dyDescent="0.35">
      <c r="A173" s="13" t="s">
        <v>96</v>
      </c>
      <c r="B173" s="13" t="s">
        <v>117</v>
      </c>
      <c r="C173" s="16">
        <v>3744.5</v>
      </c>
      <c r="D173" s="16">
        <v>0</v>
      </c>
      <c r="E173" s="16">
        <v>3712.5</v>
      </c>
      <c r="F173" s="16">
        <v>32</v>
      </c>
    </row>
    <row r="174" spans="1:6" x14ac:dyDescent="0.35">
      <c r="A174" s="13" t="s">
        <v>96</v>
      </c>
      <c r="B174" s="13" t="s">
        <v>118</v>
      </c>
      <c r="C174" s="16">
        <v>88.081699999999998</v>
      </c>
      <c r="D174" s="16">
        <v>88.081699999999998</v>
      </c>
      <c r="E174" s="16">
        <v>0</v>
      </c>
      <c r="F174" s="16">
        <v>0</v>
      </c>
    </row>
    <row r="175" spans="1:6" x14ac:dyDescent="0.35">
      <c r="A175" s="13" t="s">
        <v>96</v>
      </c>
      <c r="B175" s="13" t="s">
        <v>119</v>
      </c>
      <c r="C175" s="16">
        <v>0</v>
      </c>
      <c r="D175" s="16">
        <v>0</v>
      </c>
      <c r="E175" s="16">
        <v>0</v>
      </c>
      <c r="F175" s="16">
        <v>0</v>
      </c>
    </row>
    <row r="176" spans="1:6" x14ac:dyDescent="0.35">
      <c r="A176" s="13" t="s">
        <v>96</v>
      </c>
      <c r="B176" s="13" t="s">
        <v>120</v>
      </c>
      <c r="C176" s="16">
        <v>33692.720399999998</v>
      </c>
      <c r="D176" s="16">
        <v>1934.4104</v>
      </c>
      <c r="E176" s="16">
        <v>31758.309999999998</v>
      </c>
      <c r="F176" s="16">
        <v>0</v>
      </c>
    </row>
    <row r="177" spans="1:6" x14ac:dyDescent="0.35">
      <c r="A177" s="13" t="s">
        <v>96</v>
      </c>
      <c r="B177" s="13" t="s">
        <v>770</v>
      </c>
      <c r="C177" s="16">
        <v>259.779</v>
      </c>
      <c r="D177" s="16">
        <v>259.779</v>
      </c>
      <c r="E177" s="16">
        <v>0</v>
      </c>
      <c r="F177" s="16">
        <v>0</v>
      </c>
    </row>
    <row r="178" spans="1:6" x14ac:dyDescent="0.35">
      <c r="A178" s="13" t="s">
        <v>121</v>
      </c>
      <c r="B178" s="13" t="s">
        <v>122</v>
      </c>
      <c r="C178" s="16">
        <v>12986.099800000002</v>
      </c>
      <c r="D178" s="16">
        <v>745.22980000000007</v>
      </c>
      <c r="E178" s="16">
        <v>12216.869999999999</v>
      </c>
      <c r="F178" s="16">
        <v>24</v>
      </c>
    </row>
    <row r="179" spans="1:6" x14ac:dyDescent="0.35">
      <c r="A179" s="13" t="s">
        <v>121</v>
      </c>
      <c r="B179" s="13" t="s">
        <v>887</v>
      </c>
      <c r="C179" s="16">
        <v>33169.421600000001</v>
      </c>
      <c r="D179" s="16">
        <v>9286.8116000000009</v>
      </c>
      <c r="E179" s="16">
        <v>21797.61</v>
      </c>
      <c r="F179" s="16">
        <v>2085</v>
      </c>
    </row>
    <row r="180" spans="1:6" x14ac:dyDescent="0.35">
      <c r="A180" s="13" t="s">
        <v>121</v>
      </c>
      <c r="B180" s="13" t="s">
        <v>888</v>
      </c>
      <c r="C180" s="16">
        <v>67058.274999999994</v>
      </c>
      <c r="D180" s="16">
        <v>10204.965</v>
      </c>
      <c r="E180" s="16">
        <v>56775.249999999993</v>
      </c>
      <c r="F180" s="16">
        <v>78.06</v>
      </c>
    </row>
    <row r="181" spans="1:6" x14ac:dyDescent="0.35">
      <c r="A181" s="13" t="s">
        <v>121</v>
      </c>
      <c r="B181" s="13" t="s">
        <v>123</v>
      </c>
      <c r="C181" s="16">
        <v>24874.005500000003</v>
      </c>
      <c r="D181" s="16">
        <v>5590.2554999999993</v>
      </c>
      <c r="E181" s="16">
        <v>18083.75</v>
      </c>
      <c r="F181" s="16">
        <v>1200</v>
      </c>
    </row>
    <row r="182" spans="1:6" x14ac:dyDescent="0.35">
      <c r="A182" s="13" t="s">
        <v>121</v>
      </c>
      <c r="B182" s="13" t="s">
        <v>889</v>
      </c>
      <c r="C182" s="16">
        <v>2942.62</v>
      </c>
      <c r="D182" s="16">
        <v>811.56</v>
      </c>
      <c r="E182" s="16">
        <v>1980</v>
      </c>
      <c r="F182" s="16">
        <v>151.06</v>
      </c>
    </row>
    <row r="183" spans="1:6" x14ac:dyDescent="0.35">
      <c r="A183" s="13" t="s">
        <v>121</v>
      </c>
      <c r="B183" s="13" t="s">
        <v>124</v>
      </c>
      <c r="C183" s="16">
        <v>106272.05559999999</v>
      </c>
      <c r="D183" s="16">
        <v>24663.665600000004</v>
      </c>
      <c r="E183" s="16">
        <v>81068.389999999985</v>
      </c>
      <c r="F183" s="16">
        <v>540</v>
      </c>
    </row>
    <row r="184" spans="1:6" x14ac:dyDescent="0.35">
      <c r="A184" s="13" t="s">
        <v>121</v>
      </c>
      <c r="B184" s="13" t="s">
        <v>125</v>
      </c>
      <c r="C184" s="16">
        <v>3106.2031999999999</v>
      </c>
      <c r="D184" s="16">
        <v>213.00319999999999</v>
      </c>
      <c r="E184" s="16">
        <v>2693.2</v>
      </c>
      <c r="F184" s="16">
        <v>200</v>
      </c>
    </row>
    <row r="185" spans="1:6" x14ac:dyDescent="0.35">
      <c r="A185" s="13" t="s">
        <v>121</v>
      </c>
      <c r="B185" s="13" t="s">
        <v>126</v>
      </c>
      <c r="C185" s="16">
        <v>12476.576199999998</v>
      </c>
      <c r="D185" s="16">
        <v>3150.4062000000004</v>
      </c>
      <c r="E185" s="16">
        <v>9233.83</v>
      </c>
      <c r="F185" s="16">
        <v>92.34</v>
      </c>
    </row>
    <row r="186" spans="1:6" x14ac:dyDescent="0.35">
      <c r="A186" s="13" t="s">
        <v>121</v>
      </c>
      <c r="B186" s="13" t="s">
        <v>771</v>
      </c>
      <c r="C186" s="16">
        <v>1771.4944</v>
      </c>
      <c r="D186" s="16">
        <v>241.9744</v>
      </c>
      <c r="E186" s="16">
        <v>1529.52</v>
      </c>
      <c r="F186" s="16">
        <v>0</v>
      </c>
    </row>
    <row r="187" spans="1:6" x14ac:dyDescent="0.35">
      <c r="A187" s="13" t="s">
        <v>121</v>
      </c>
      <c r="B187" s="13" t="s">
        <v>127</v>
      </c>
      <c r="C187" s="16">
        <v>9931.0144999999993</v>
      </c>
      <c r="D187" s="16">
        <v>2231.7444999999998</v>
      </c>
      <c r="E187" s="16">
        <v>7608.15</v>
      </c>
      <c r="F187" s="16">
        <v>91.12</v>
      </c>
    </row>
    <row r="188" spans="1:6" x14ac:dyDescent="0.35">
      <c r="A188" s="13" t="s">
        <v>121</v>
      </c>
      <c r="B188" s="13" t="s">
        <v>129</v>
      </c>
      <c r="C188" s="16">
        <v>54447.056199999992</v>
      </c>
      <c r="D188" s="16">
        <v>14536.796200000003</v>
      </c>
      <c r="E188" s="16">
        <v>38405.46</v>
      </c>
      <c r="F188" s="16">
        <v>1504.8000000000002</v>
      </c>
    </row>
    <row r="189" spans="1:6" x14ac:dyDescent="0.35">
      <c r="A189" s="13" t="s">
        <v>121</v>
      </c>
      <c r="B189" s="13" t="s">
        <v>890</v>
      </c>
      <c r="C189" s="16">
        <v>37300.946999999993</v>
      </c>
      <c r="D189" s="16">
        <v>8958.8169999999991</v>
      </c>
      <c r="E189" s="16">
        <v>28341.329999999998</v>
      </c>
      <c r="F189" s="16">
        <v>0.8</v>
      </c>
    </row>
    <row r="190" spans="1:6" x14ac:dyDescent="0.35">
      <c r="A190" s="13" t="s">
        <v>121</v>
      </c>
      <c r="B190" s="13" t="s">
        <v>130</v>
      </c>
      <c r="C190" s="16">
        <v>33410.822499999995</v>
      </c>
      <c r="D190" s="16">
        <v>9272.4425000000028</v>
      </c>
      <c r="E190" s="16">
        <v>22383.379999999997</v>
      </c>
      <c r="F190" s="16">
        <v>1755</v>
      </c>
    </row>
    <row r="191" spans="1:6" x14ac:dyDescent="0.35">
      <c r="A191" s="13" t="s">
        <v>121</v>
      </c>
      <c r="B191" s="13" t="s">
        <v>131</v>
      </c>
      <c r="C191" s="16">
        <v>10844.971</v>
      </c>
      <c r="D191" s="16">
        <v>302.69100000000003</v>
      </c>
      <c r="E191" s="16">
        <v>10542.279999999999</v>
      </c>
      <c r="F191" s="16">
        <v>0</v>
      </c>
    </row>
    <row r="192" spans="1:6" x14ac:dyDescent="0.35">
      <c r="A192" s="13" t="s">
        <v>121</v>
      </c>
      <c r="B192" s="13" t="s">
        <v>132</v>
      </c>
      <c r="C192" s="16">
        <v>5390.73</v>
      </c>
      <c r="D192" s="16">
        <v>468</v>
      </c>
      <c r="E192" s="16">
        <v>4922.7299999999996</v>
      </c>
      <c r="F192" s="16">
        <v>0</v>
      </c>
    </row>
    <row r="193" spans="1:6" ht="29" x14ac:dyDescent="0.35">
      <c r="A193" s="13" t="s">
        <v>121</v>
      </c>
      <c r="B193" s="13" t="s">
        <v>133</v>
      </c>
      <c r="C193" s="16">
        <v>36.64</v>
      </c>
      <c r="D193" s="16">
        <v>36.64</v>
      </c>
      <c r="E193" s="16">
        <v>0</v>
      </c>
      <c r="F193" s="16">
        <v>0</v>
      </c>
    </row>
    <row r="194" spans="1:6" x14ac:dyDescent="0.35">
      <c r="A194" s="13" t="s">
        <v>121</v>
      </c>
      <c r="B194" s="13" t="s">
        <v>134</v>
      </c>
      <c r="C194" s="16">
        <v>21.013999999999999</v>
      </c>
      <c r="D194" s="16">
        <v>21.013999999999999</v>
      </c>
      <c r="E194" s="16">
        <v>0</v>
      </c>
      <c r="F194" s="16">
        <v>0</v>
      </c>
    </row>
    <row r="195" spans="1:6" x14ac:dyDescent="0.35">
      <c r="A195" s="13" t="s">
        <v>121</v>
      </c>
      <c r="B195" s="13" t="s">
        <v>135</v>
      </c>
      <c r="C195" s="16">
        <v>7267.86</v>
      </c>
      <c r="D195" s="16">
        <v>296.3</v>
      </c>
      <c r="E195" s="16">
        <v>6971.5599999999995</v>
      </c>
      <c r="F195" s="16">
        <v>0</v>
      </c>
    </row>
    <row r="196" spans="1:6" x14ac:dyDescent="0.35">
      <c r="A196" s="13" t="s">
        <v>121</v>
      </c>
      <c r="B196" s="13" t="s">
        <v>891</v>
      </c>
      <c r="C196" s="16">
        <v>51823.237199999996</v>
      </c>
      <c r="D196" s="16">
        <v>7634.1271999999999</v>
      </c>
      <c r="E196" s="16">
        <v>42031.80999999999</v>
      </c>
      <c r="F196" s="16">
        <v>2157.3000000000002</v>
      </c>
    </row>
    <row r="197" spans="1:6" ht="29" x14ac:dyDescent="0.35">
      <c r="A197" s="13" t="s">
        <v>121</v>
      </c>
      <c r="B197" s="13" t="s">
        <v>136</v>
      </c>
      <c r="C197" s="16">
        <v>785</v>
      </c>
      <c r="D197" s="16">
        <v>785</v>
      </c>
      <c r="E197" s="16">
        <v>0</v>
      </c>
      <c r="F197" s="16">
        <v>0</v>
      </c>
    </row>
    <row r="198" spans="1:6" x14ac:dyDescent="0.35">
      <c r="A198" s="13" t="s">
        <v>121</v>
      </c>
      <c r="B198" s="13" t="s">
        <v>137</v>
      </c>
      <c r="C198" s="16">
        <v>28052.394799999995</v>
      </c>
      <c r="D198" s="16">
        <v>4167.1347999999998</v>
      </c>
      <c r="E198" s="16">
        <v>22832.26</v>
      </c>
      <c r="F198" s="16">
        <v>1053</v>
      </c>
    </row>
    <row r="199" spans="1:6" x14ac:dyDescent="0.35">
      <c r="A199" s="13" t="s">
        <v>121</v>
      </c>
      <c r="B199" s="13" t="s">
        <v>138</v>
      </c>
      <c r="C199" s="16">
        <v>79754.916899999997</v>
      </c>
      <c r="D199" s="16">
        <v>16635.546900000005</v>
      </c>
      <c r="E199" s="16">
        <v>61832.770000000004</v>
      </c>
      <c r="F199" s="16">
        <v>1286.6000000000001</v>
      </c>
    </row>
    <row r="200" spans="1:6" x14ac:dyDescent="0.35">
      <c r="A200" s="13" t="s">
        <v>121</v>
      </c>
      <c r="B200" s="13" t="s">
        <v>139</v>
      </c>
      <c r="C200" s="16">
        <v>39318.755000000005</v>
      </c>
      <c r="D200" s="16">
        <v>5444.6849999999995</v>
      </c>
      <c r="E200" s="16">
        <v>33859.07</v>
      </c>
      <c r="F200" s="16">
        <v>15</v>
      </c>
    </row>
    <row r="201" spans="1:6" x14ac:dyDescent="0.35">
      <c r="A201" s="13" t="s">
        <v>121</v>
      </c>
      <c r="B201" s="13" t="s">
        <v>892</v>
      </c>
      <c r="C201" s="16">
        <v>47599.379199999996</v>
      </c>
      <c r="D201" s="16">
        <v>7273.5892000000003</v>
      </c>
      <c r="E201" s="16">
        <v>39795.79</v>
      </c>
      <c r="F201" s="16">
        <v>530</v>
      </c>
    </row>
    <row r="202" spans="1:6" ht="29" x14ac:dyDescent="0.35">
      <c r="A202" s="13" t="s">
        <v>121</v>
      </c>
      <c r="B202" s="13" t="s">
        <v>140</v>
      </c>
      <c r="C202" s="16">
        <v>18458.785</v>
      </c>
      <c r="D202" s="16">
        <v>4301.3850000000002</v>
      </c>
      <c r="E202" s="16">
        <v>14147.4</v>
      </c>
      <c r="F202" s="16">
        <v>10</v>
      </c>
    </row>
    <row r="203" spans="1:6" x14ac:dyDescent="0.35">
      <c r="A203" s="13" t="s">
        <v>121</v>
      </c>
      <c r="B203" s="13" t="s">
        <v>141</v>
      </c>
      <c r="C203" s="16">
        <v>64261.026599999997</v>
      </c>
      <c r="D203" s="16">
        <v>19961.586600000002</v>
      </c>
      <c r="E203" s="16">
        <v>41099.440000000002</v>
      </c>
      <c r="F203" s="16">
        <v>3200</v>
      </c>
    </row>
    <row r="204" spans="1:6" ht="29" x14ac:dyDescent="0.35">
      <c r="A204" s="13" t="s">
        <v>121</v>
      </c>
      <c r="B204" s="13" t="s">
        <v>142</v>
      </c>
      <c r="C204" s="16">
        <v>20528.896000000001</v>
      </c>
      <c r="D204" s="16">
        <v>4741.8960000000006</v>
      </c>
      <c r="E204" s="16">
        <v>15675</v>
      </c>
      <c r="F204" s="16">
        <v>112</v>
      </c>
    </row>
    <row r="205" spans="1:6" x14ac:dyDescent="0.35">
      <c r="A205" s="13" t="s">
        <v>121</v>
      </c>
      <c r="B205" s="13" t="s">
        <v>143</v>
      </c>
      <c r="C205" s="16">
        <v>2524.4087999999997</v>
      </c>
      <c r="D205" s="16">
        <v>451.90880000000004</v>
      </c>
      <c r="E205" s="16">
        <v>2072.5</v>
      </c>
      <c r="F205" s="16">
        <v>0</v>
      </c>
    </row>
    <row r="206" spans="1:6" x14ac:dyDescent="0.35">
      <c r="A206" s="13" t="s">
        <v>121</v>
      </c>
      <c r="B206" s="13" t="s">
        <v>144</v>
      </c>
      <c r="C206" s="16">
        <v>48745.007299999997</v>
      </c>
      <c r="D206" s="16">
        <v>11918.238899999998</v>
      </c>
      <c r="E206" s="16">
        <v>36826.339999999997</v>
      </c>
      <c r="F206" s="16">
        <v>0.4284</v>
      </c>
    </row>
    <row r="207" spans="1:6" x14ac:dyDescent="0.35">
      <c r="A207" s="13" t="s">
        <v>121</v>
      </c>
      <c r="B207" s="13" t="s">
        <v>893</v>
      </c>
      <c r="C207" s="16">
        <v>10376.9424</v>
      </c>
      <c r="D207" s="16">
        <v>2472.1423999999997</v>
      </c>
      <c r="E207" s="16">
        <v>4064.24</v>
      </c>
      <c r="F207" s="16">
        <v>3840.56</v>
      </c>
    </row>
    <row r="208" spans="1:6" x14ac:dyDescent="0.35">
      <c r="A208" s="13" t="s">
        <v>121</v>
      </c>
      <c r="B208" s="13" t="s">
        <v>145</v>
      </c>
      <c r="C208" s="16">
        <v>0</v>
      </c>
      <c r="D208" s="16">
        <v>0</v>
      </c>
      <c r="E208" s="16">
        <v>0</v>
      </c>
      <c r="F208" s="16">
        <v>0</v>
      </c>
    </row>
    <row r="209" spans="1:6" x14ac:dyDescent="0.35">
      <c r="A209" s="13" t="s">
        <v>147</v>
      </c>
      <c r="B209" s="13" t="s">
        <v>148</v>
      </c>
      <c r="C209" s="16">
        <v>117.47039999999998</v>
      </c>
      <c r="D209" s="16">
        <v>117.47039999999998</v>
      </c>
      <c r="E209" s="16">
        <v>0</v>
      </c>
      <c r="F209" s="16">
        <v>0</v>
      </c>
    </row>
    <row r="210" spans="1:6" x14ac:dyDescent="0.35">
      <c r="A210" s="13" t="s">
        <v>147</v>
      </c>
      <c r="B210" s="13" t="s">
        <v>149</v>
      </c>
      <c r="C210" s="16">
        <v>1593.1499999999999</v>
      </c>
      <c r="D210" s="16">
        <v>7</v>
      </c>
      <c r="E210" s="16">
        <v>1236.1499999999999</v>
      </c>
      <c r="F210" s="16">
        <v>350</v>
      </c>
    </row>
    <row r="211" spans="1:6" x14ac:dyDescent="0.35">
      <c r="A211" s="13" t="s">
        <v>147</v>
      </c>
      <c r="B211" s="13" t="s">
        <v>150</v>
      </c>
      <c r="C211" s="16">
        <v>5160.7960000000003</v>
      </c>
      <c r="D211" s="16">
        <v>244.446</v>
      </c>
      <c r="E211" s="16">
        <v>3972.75</v>
      </c>
      <c r="F211" s="16">
        <v>943.6</v>
      </c>
    </row>
    <row r="212" spans="1:6" x14ac:dyDescent="0.35">
      <c r="A212" s="13" t="s">
        <v>147</v>
      </c>
      <c r="B212" s="13" t="s">
        <v>834</v>
      </c>
      <c r="C212" s="17"/>
      <c r="D212" s="17"/>
      <c r="E212" s="17"/>
      <c r="F212" s="17"/>
    </row>
    <row r="213" spans="1:6" x14ac:dyDescent="0.35">
      <c r="A213" s="13" t="s">
        <v>147</v>
      </c>
      <c r="B213" s="13" t="s">
        <v>772</v>
      </c>
      <c r="C213" s="16">
        <v>73.004999999999995</v>
      </c>
      <c r="D213" s="16">
        <v>73.004999999999995</v>
      </c>
      <c r="E213" s="16">
        <v>0</v>
      </c>
      <c r="F213" s="16">
        <v>0</v>
      </c>
    </row>
    <row r="214" spans="1:6" x14ac:dyDescent="0.35">
      <c r="A214" s="13" t="s">
        <v>147</v>
      </c>
      <c r="B214" s="13" t="s">
        <v>151</v>
      </c>
      <c r="C214" s="16">
        <v>933.22400000000016</v>
      </c>
      <c r="D214" s="16">
        <v>583.22400000000005</v>
      </c>
      <c r="E214" s="16">
        <v>0</v>
      </c>
      <c r="F214" s="16">
        <v>350</v>
      </c>
    </row>
    <row r="215" spans="1:6" x14ac:dyDescent="0.35">
      <c r="A215" s="13" t="s">
        <v>147</v>
      </c>
      <c r="B215" s="13" t="s">
        <v>152</v>
      </c>
      <c r="C215" s="16">
        <v>7.1280000000000001</v>
      </c>
      <c r="D215" s="16">
        <v>7.1280000000000001</v>
      </c>
      <c r="E215" s="16">
        <v>0</v>
      </c>
      <c r="F215" s="16">
        <v>0</v>
      </c>
    </row>
    <row r="216" spans="1:6" x14ac:dyDescent="0.35">
      <c r="A216" s="13" t="s">
        <v>147</v>
      </c>
      <c r="B216" s="13" t="s">
        <v>153</v>
      </c>
      <c r="C216" s="16">
        <v>16643.98</v>
      </c>
      <c r="D216" s="16">
        <v>2984.44</v>
      </c>
      <c r="E216" s="16">
        <v>12685.539999999999</v>
      </c>
      <c r="F216" s="16">
        <v>974</v>
      </c>
    </row>
    <row r="217" spans="1:6" x14ac:dyDescent="0.35">
      <c r="A217" s="13" t="s">
        <v>147</v>
      </c>
      <c r="B217" s="13" t="s">
        <v>154</v>
      </c>
      <c r="C217" s="16">
        <v>19530.069200000005</v>
      </c>
      <c r="D217" s="16">
        <v>1256.6092000000001</v>
      </c>
      <c r="E217" s="16">
        <v>15691.7</v>
      </c>
      <c r="F217" s="16">
        <v>2581.7600000000002</v>
      </c>
    </row>
    <row r="218" spans="1:6" x14ac:dyDescent="0.35">
      <c r="A218" s="13" t="s">
        <v>147</v>
      </c>
      <c r="B218" s="13" t="s">
        <v>155</v>
      </c>
      <c r="C218" s="16">
        <v>91.668000000000006</v>
      </c>
      <c r="D218" s="16">
        <v>91.668000000000006</v>
      </c>
      <c r="E218" s="16">
        <v>0</v>
      </c>
      <c r="F218" s="16">
        <v>0</v>
      </c>
    </row>
    <row r="219" spans="1:6" x14ac:dyDescent="0.35">
      <c r="A219" s="13" t="s">
        <v>147</v>
      </c>
      <c r="B219" s="13" t="s">
        <v>156</v>
      </c>
      <c r="C219" s="17"/>
      <c r="D219" s="17"/>
      <c r="E219" s="17"/>
      <c r="F219" s="17"/>
    </row>
    <row r="220" spans="1:6" x14ac:dyDescent="0.35">
      <c r="A220" s="13" t="s">
        <v>147</v>
      </c>
      <c r="B220" s="13" t="s">
        <v>157</v>
      </c>
      <c r="C220" s="16">
        <v>48.39</v>
      </c>
      <c r="D220" s="16">
        <v>48.39</v>
      </c>
      <c r="E220" s="16">
        <v>0</v>
      </c>
      <c r="F220" s="16">
        <v>0</v>
      </c>
    </row>
    <row r="221" spans="1:6" x14ac:dyDescent="0.35">
      <c r="A221" s="13" t="s">
        <v>147</v>
      </c>
      <c r="B221" s="13" t="s">
        <v>158</v>
      </c>
      <c r="C221" s="16">
        <v>344.62980000000005</v>
      </c>
      <c r="D221" s="16">
        <v>44.629800000000003</v>
      </c>
      <c r="E221" s="16">
        <v>0</v>
      </c>
      <c r="F221" s="16">
        <v>300</v>
      </c>
    </row>
    <row r="222" spans="1:6" x14ac:dyDescent="0.35">
      <c r="A222" s="13" t="s">
        <v>147</v>
      </c>
      <c r="B222" s="13" t="s">
        <v>773</v>
      </c>
      <c r="C222" s="16">
        <v>222.15600000000001</v>
      </c>
      <c r="D222" s="16">
        <v>222.15600000000001</v>
      </c>
      <c r="E222" s="16">
        <v>0</v>
      </c>
      <c r="F222" s="16">
        <v>0</v>
      </c>
    </row>
    <row r="223" spans="1:6" x14ac:dyDescent="0.35">
      <c r="A223" s="13" t="s">
        <v>147</v>
      </c>
      <c r="B223" s="13" t="s">
        <v>159</v>
      </c>
      <c r="C223" s="16">
        <v>0</v>
      </c>
      <c r="D223" s="16">
        <v>0</v>
      </c>
      <c r="E223" s="16">
        <v>0</v>
      </c>
      <c r="F223" s="16">
        <v>0</v>
      </c>
    </row>
    <row r="224" spans="1:6" x14ac:dyDescent="0.35">
      <c r="A224" s="13" t="s">
        <v>147</v>
      </c>
      <c r="B224" s="13" t="s">
        <v>894</v>
      </c>
      <c r="C224" s="16">
        <v>2494.2465000000002</v>
      </c>
      <c r="D224" s="16">
        <v>851.44650000000013</v>
      </c>
      <c r="E224" s="16">
        <v>0</v>
      </c>
      <c r="F224" s="16">
        <v>1642.8</v>
      </c>
    </row>
    <row r="225" spans="1:6" x14ac:dyDescent="0.35">
      <c r="A225" s="13" t="s">
        <v>147</v>
      </c>
      <c r="B225" s="13" t="s">
        <v>160</v>
      </c>
      <c r="C225" s="16">
        <v>6904.8590000000004</v>
      </c>
      <c r="D225" s="16">
        <v>1663.9589999999998</v>
      </c>
      <c r="E225" s="16">
        <v>2904</v>
      </c>
      <c r="F225" s="16">
        <v>2336.9</v>
      </c>
    </row>
    <row r="226" spans="1:6" x14ac:dyDescent="0.35">
      <c r="A226" s="13" t="s">
        <v>147</v>
      </c>
      <c r="B226" s="13" t="s">
        <v>161</v>
      </c>
      <c r="C226" s="16">
        <v>0</v>
      </c>
      <c r="D226" s="16">
        <v>0</v>
      </c>
      <c r="E226" s="16">
        <v>0</v>
      </c>
      <c r="F226" s="16">
        <v>0</v>
      </c>
    </row>
    <row r="227" spans="1:6" x14ac:dyDescent="0.35">
      <c r="A227" s="13" t="s">
        <v>147</v>
      </c>
      <c r="B227" s="13" t="s">
        <v>162</v>
      </c>
      <c r="C227" s="16">
        <v>0</v>
      </c>
      <c r="D227" s="16">
        <v>0</v>
      </c>
      <c r="E227" s="16">
        <v>0</v>
      </c>
      <c r="F227" s="16">
        <v>0</v>
      </c>
    </row>
    <row r="228" spans="1:6" x14ac:dyDescent="0.35">
      <c r="A228" s="13" t="s">
        <v>147</v>
      </c>
      <c r="B228" s="13" t="s">
        <v>163</v>
      </c>
      <c r="C228" s="16">
        <v>41432.447799999994</v>
      </c>
      <c r="D228" s="16">
        <v>17054.3518</v>
      </c>
      <c r="E228" s="16">
        <v>19490.36</v>
      </c>
      <c r="F228" s="16">
        <v>4887.7359999999999</v>
      </c>
    </row>
    <row r="229" spans="1:6" x14ac:dyDescent="0.35">
      <c r="A229" s="13" t="s">
        <v>147</v>
      </c>
      <c r="B229" s="13" t="s">
        <v>164</v>
      </c>
      <c r="C229" s="16">
        <v>22459.4925</v>
      </c>
      <c r="D229" s="16">
        <v>1627.4825000000001</v>
      </c>
      <c r="E229" s="16">
        <v>18191.75</v>
      </c>
      <c r="F229" s="16">
        <v>2640.26</v>
      </c>
    </row>
    <row r="230" spans="1:6" x14ac:dyDescent="0.35">
      <c r="A230" s="13" t="s">
        <v>147</v>
      </c>
      <c r="B230" s="13" t="s">
        <v>165</v>
      </c>
      <c r="C230" s="16">
        <v>1402.2</v>
      </c>
      <c r="D230" s="16">
        <v>247.2</v>
      </c>
      <c r="E230" s="16">
        <v>1155</v>
      </c>
      <c r="F230" s="16">
        <v>0</v>
      </c>
    </row>
    <row r="231" spans="1:6" x14ac:dyDescent="0.35">
      <c r="A231" s="13" t="s">
        <v>147</v>
      </c>
      <c r="B231" s="13" t="s">
        <v>166</v>
      </c>
      <c r="C231" s="16">
        <v>24290.201599999997</v>
      </c>
      <c r="D231" s="16">
        <v>764.79160000000002</v>
      </c>
      <c r="E231" s="16">
        <v>18403.079999999998</v>
      </c>
      <c r="F231" s="16">
        <v>5122.33</v>
      </c>
    </row>
    <row r="232" spans="1:6" x14ac:dyDescent="0.35">
      <c r="A232" s="13" t="s">
        <v>147</v>
      </c>
      <c r="B232" s="13" t="s">
        <v>167</v>
      </c>
      <c r="C232" s="16">
        <v>16285.846000000001</v>
      </c>
      <c r="D232" s="16">
        <v>289.56600000000003</v>
      </c>
      <c r="E232" s="16">
        <v>14424.3</v>
      </c>
      <c r="F232" s="16">
        <v>1571.98</v>
      </c>
    </row>
    <row r="233" spans="1:6" ht="29" x14ac:dyDescent="0.35">
      <c r="A233" s="13" t="s">
        <v>147</v>
      </c>
      <c r="B233" s="13" t="s">
        <v>774</v>
      </c>
      <c r="C233" s="16">
        <v>545.59950000000003</v>
      </c>
      <c r="D233" s="16">
        <v>525.59950000000003</v>
      </c>
      <c r="E233" s="16">
        <v>0</v>
      </c>
      <c r="F233" s="16">
        <v>20</v>
      </c>
    </row>
    <row r="234" spans="1:6" x14ac:dyDescent="0.35">
      <c r="A234" s="13" t="s">
        <v>147</v>
      </c>
      <c r="B234" s="13" t="s">
        <v>168</v>
      </c>
      <c r="C234" s="16">
        <v>12021.801999999998</v>
      </c>
      <c r="D234" s="16">
        <v>100.042</v>
      </c>
      <c r="E234" s="16">
        <v>11541.759999999998</v>
      </c>
      <c r="F234" s="16">
        <v>380</v>
      </c>
    </row>
    <row r="235" spans="1:6" x14ac:dyDescent="0.35">
      <c r="A235" s="13" t="s">
        <v>147</v>
      </c>
      <c r="B235" s="13" t="s">
        <v>169</v>
      </c>
      <c r="C235" s="16">
        <v>705.78800000000001</v>
      </c>
      <c r="D235" s="16">
        <v>77.557999999999993</v>
      </c>
      <c r="E235" s="16">
        <v>0</v>
      </c>
      <c r="F235" s="16">
        <v>628.23</v>
      </c>
    </row>
    <row r="236" spans="1:6" x14ac:dyDescent="0.35">
      <c r="A236" s="13" t="s">
        <v>147</v>
      </c>
      <c r="B236" s="13" t="s">
        <v>170</v>
      </c>
      <c r="C236" s="16">
        <v>10352.950000000001</v>
      </c>
      <c r="D236" s="16">
        <v>1251.3999999999999</v>
      </c>
      <c r="E236" s="16">
        <v>5911.95</v>
      </c>
      <c r="F236" s="16">
        <v>3189.6</v>
      </c>
    </row>
    <row r="237" spans="1:6" x14ac:dyDescent="0.35">
      <c r="A237" s="13" t="s">
        <v>171</v>
      </c>
      <c r="B237" s="13" t="s">
        <v>172</v>
      </c>
      <c r="C237" s="16">
        <v>19992.787199999999</v>
      </c>
      <c r="D237" s="16">
        <v>8402.0671999999995</v>
      </c>
      <c r="E237" s="16">
        <v>2679.3</v>
      </c>
      <c r="F237" s="16">
        <v>8911.42</v>
      </c>
    </row>
    <row r="238" spans="1:6" x14ac:dyDescent="0.35">
      <c r="A238" s="13" t="s">
        <v>171</v>
      </c>
      <c r="B238" s="13" t="s">
        <v>173</v>
      </c>
      <c r="C238" s="16">
        <v>20763.874100000001</v>
      </c>
      <c r="D238" s="16">
        <v>725.95410000000004</v>
      </c>
      <c r="E238" s="16">
        <v>4930.7999999999993</v>
      </c>
      <c r="F238" s="16">
        <v>15107.12</v>
      </c>
    </row>
    <row r="239" spans="1:6" x14ac:dyDescent="0.35">
      <c r="A239" s="13" t="s">
        <v>171</v>
      </c>
      <c r="B239" s="13" t="s">
        <v>174</v>
      </c>
      <c r="C239" s="16">
        <v>7489.377199999999</v>
      </c>
      <c r="D239" s="16">
        <v>4361.1692000000003</v>
      </c>
      <c r="E239" s="16">
        <v>0</v>
      </c>
      <c r="F239" s="16">
        <v>3128.2080000000001</v>
      </c>
    </row>
    <row r="240" spans="1:6" x14ac:dyDescent="0.35">
      <c r="A240" s="13" t="s">
        <v>171</v>
      </c>
      <c r="B240" s="13" t="s">
        <v>175</v>
      </c>
      <c r="C240" s="16">
        <v>2377.5796</v>
      </c>
      <c r="D240" s="16">
        <v>13.899600000000001</v>
      </c>
      <c r="E240" s="16">
        <v>2361.12</v>
      </c>
      <c r="F240" s="16">
        <v>2.56</v>
      </c>
    </row>
    <row r="241" spans="1:6" x14ac:dyDescent="0.35">
      <c r="A241" s="13" t="s">
        <v>171</v>
      </c>
      <c r="B241" s="13" t="s">
        <v>176</v>
      </c>
      <c r="C241" s="16">
        <v>3536.7999999999997</v>
      </c>
      <c r="D241" s="16">
        <v>3536.7999999999997</v>
      </c>
      <c r="E241" s="16">
        <v>0</v>
      </c>
      <c r="F241" s="16">
        <v>0</v>
      </c>
    </row>
    <row r="242" spans="1:6" x14ac:dyDescent="0.35">
      <c r="A242" s="13" t="s">
        <v>171</v>
      </c>
      <c r="B242" s="13" t="s">
        <v>177</v>
      </c>
      <c r="C242" s="16">
        <v>7339.75</v>
      </c>
      <c r="D242" s="16">
        <v>0</v>
      </c>
      <c r="E242" s="16">
        <v>6789.75</v>
      </c>
      <c r="F242" s="16">
        <v>550</v>
      </c>
    </row>
    <row r="243" spans="1:6" x14ac:dyDescent="0.35">
      <c r="A243" s="13" t="s">
        <v>171</v>
      </c>
      <c r="B243" s="13" t="s">
        <v>178</v>
      </c>
      <c r="C243" s="16">
        <v>10976.475299999998</v>
      </c>
      <c r="D243" s="16">
        <v>198.03530000000001</v>
      </c>
      <c r="E243" s="16">
        <v>0</v>
      </c>
      <c r="F243" s="16">
        <v>10778.439999999999</v>
      </c>
    </row>
    <row r="244" spans="1:6" x14ac:dyDescent="0.35">
      <c r="A244" s="13" t="s">
        <v>171</v>
      </c>
      <c r="B244" s="13" t="s">
        <v>179</v>
      </c>
      <c r="C244" s="16">
        <v>11670.23</v>
      </c>
      <c r="D244" s="16">
        <v>789.94</v>
      </c>
      <c r="E244" s="16">
        <v>5994.87</v>
      </c>
      <c r="F244" s="16">
        <v>4885.42</v>
      </c>
    </row>
    <row r="245" spans="1:6" x14ac:dyDescent="0.35">
      <c r="A245" s="13" t="s">
        <v>171</v>
      </c>
      <c r="B245" s="13" t="s">
        <v>180</v>
      </c>
      <c r="C245" s="16">
        <v>1959.2227999999998</v>
      </c>
      <c r="D245" s="16">
        <v>489.22280000000001</v>
      </c>
      <c r="E245" s="16">
        <v>0</v>
      </c>
      <c r="F245" s="16">
        <v>1470</v>
      </c>
    </row>
    <row r="246" spans="1:6" x14ac:dyDescent="0.35">
      <c r="A246" s="13" t="s">
        <v>171</v>
      </c>
      <c r="B246" s="13" t="s">
        <v>775</v>
      </c>
      <c r="C246" s="16">
        <v>6450.8158000000003</v>
      </c>
      <c r="D246" s="16">
        <v>1831.9657999999999</v>
      </c>
      <c r="E246" s="16">
        <v>8.25</v>
      </c>
      <c r="F246" s="16">
        <v>4610.6000000000004</v>
      </c>
    </row>
    <row r="247" spans="1:6" x14ac:dyDescent="0.35">
      <c r="A247" s="13" t="s">
        <v>171</v>
      </c>
      <c r="B247" s="13" t="s">
        <v>181</v>
      </c>
      <c r="C247" s="16">
        <v>107010.02899999998</v>
      </c>
      <c r="D247" s="16">
        <v>25780.432999999997</v>
      </c>
      <c r="E247" s="16">
        <v>64773.82</v>
      </c>
      <c r="F247" s="16">
        <v>16455.775999999998</v>
      </c>
    </row>
    <row r="248" spans="1:6" x14ac:dyDescent="0.35">
      <c r="A248" s="13" t="s">
        <v>171</v>
      </c>
      <c r="B248" s="13" t="s">
        <v>182</v>
      </c>
      <c r="C248" s="16">
        <v>2691.1864999999998</v>
      </c>
      <c r="D248" s="16">
        <v>16.186500000000002</v>
      </c>
      <c r="E248" s="16">
        <v>1650</v>
      </c>
      <c r="F248" s="16">
        <v>1025</v>
      </c>
    </row>
    <row r="249" spans="1:6" x14ac:dyDescent="0.35">
      <c r="A249" s="13" t="s">
        <v>171</v>
      </c>
      <c r="B249" s="13" t="s">
        <v>183</v>
      </c>
      <c r="C249" s="16">
        <v>104331.213</v>
      </c>
      <c r="D249" s="16">
        <v>6153.1029999999992</v>
      </c>
      <c r="E249" s="16">
        <v>68774.699999999983</v>
      </c>
      <c r="F249" s="16">
        <v>29403.41</v>
      </c>
    </row>
    <row r="250" spans="1:6" x14ac:dyDescent="0.35">
      <c r="A250" s="13" t="s">
        <v>171</v>
      </c>
      <c r="B250" s="13" t="s">
        <v>184</v>
      </c>
      <c r="C250" s="16">
        <v>2327.7539999999999</v>
      </c>
      <c r="D250" s="16">
        <v>893.75400000000002</v>
      </c>
      <c r="E250" s="16">
        <v>0</v>
      </c>
      <c r="F250" s="16">
        <v>1434</v>
      </c>
    </row>
    <row r="251" spans="1:6" x14ac:dyDescent="0.35">
      <c r="A251" s="13" t="s">
        <v>185</v>
      </c>
      <c r="B251" s="13" t="s">
        <v>186</v>
      </c>
      <c r="C251" s="16">
        <v>14671.8369</v>
      </c>
      <c r="D251" s="16">
        <v>3115.8268999999996</v>
      </c>
      <c r="E251" s="16">
        <v>11516.23</v>
      </c>
      <c r="F251" s="16">
        <v>39.780000000000008</v>
      </c>
    </row>
    <row r="252" spans="1:6" x14ac:dyDescent="0.35">
      <c r="A252" s="13" t="s">
        <v>185</v>
      </c>
      <c r="B252" s="13" t="s">
        <v>187</v>
      </c>
      <c r="C252" s="16">
        <v>76.373800000000003</v>
      </c>
      <c r="D252" s="16">
        <v>75.643800000000013</v>
      </c>
      <c r="E252" s="16">
        <v>0</v>
      </c>
      <c r="F252" s="16">
        <v>0.73</v>
      </c>
    </row>
    <row r="253" spans="1:6" x14ac:dyDescent="0.35">
      <c r="A253" s="13" t="s">
        <v>185</v>
      </c>
      <c r="B253" s="13" t="s">
        <v>895</v>
      </c>
      <c r="C253" s="16">
        <v>35</v>
      </c>
      <c r="D253" s="16">
        <v>35</v>
      </c>
      <c r="E253" s="16">
        <v>0</v>
      </c>
      <c r="F253" s="16">
        <v>0</v>
      </c>
    </row>
    <row r="254" spans="1:6" x14ac:dyDescent="0.35">
      <c r="A254" s="13" t="s">
        <v>185</v>
      </c>
      <c r="B254" s="13" t="s">
        <v>896</v>
      </c>
      <c r="C254" s="16">
        <v>7383.1315999999988</v>
      </c>
      <c r="D254" s="16">
        <v>2937.6316000000002</v>
      </c>
      <c r="E254" s="16">
        <v>4232.1000000000004</v>
      </c>
      <c r="F254" s="16">
        <v>213.4</v>
      </c>
    </row>
    <row r="255" spans="1:6" x14ac:dyDescent="0.35">
      <c r="A255" s="13" t="s">
        <v>185</v>
      </c>
      <c r="B255" s="13" t="s">
        <v>897</v>
      </c>
      <c r="C255" s="16">
        <v>1773.0130000000001</v>
      </c>
      <c r="D255" s="16">
        <v>1773.0130000000001</v>
      </c>
      <c r="E255" s="16">
        <v>0</v>
      </c>
      <c r="F255" s="16">
        <v>0</v>
      </c>
    </row>
    <row r="256" spans="1:6" x14ac:dyDescent="0.35">
      <c r="A256" s="13" t="s">
        <v>185</v>
      </c>
      <c r="B256" s="13" t="s">
        <v>188</v>
      </c>
      <c r="C256" s="16">
        <v>70</v>
      </c>
      <c r="D256" s="16">
        <v>70</v>
      </c>
      <c r="E256" s="16">
        <v>0</v>
      </c>
      <c r="F256" s="16">
        <v>0</v>
      </c>
    </row>
    <row r="257" spans="1:6" x14ac:dyDescent="0.35">
      <c r="A257" s="13" t="s">
        <v>185</v>
      </c>
      <c r="B257" s="13" t="s">
        <v>189</v>
      </c>
      <c r="C257" s="16">
        <v>1155</v>
      </c>
      <c r="D257" s="16">
        <v>0</v>
      </c>
      <c r="E257" s="16">
        <v>1155</v>
      </c>
      <c r="F257" s="16">
        <v>0</v>
      </c>
    </row>
    <row r="258" spans="1:6" x14ac:dyDescent="0.35">
      <c r="A258" s="13" t="s">
        <v>185</v>
      </c>
      <c r="B258" s="13" t="s">
        <v>898</v>
      </c>
      <c r="C258" s="16">
        <v>20989.44479999999</v>
      </c>
      <c r="D258" s="16">
        <v>5233.4848000000002</v>
      </c>
      <c r="E258" s="16">
        <v>15736.05</v>
      </c>
      <c r="F258" s="16">
        <v>19.910000000000004</v>
      </c>
    </row>
    <row r="259" spans="1:6" ht="29" x14ac:dyDescent="0.35">
      <c r="A259" s="13" t="s">
        <v>185</v>
      </c>
      <c r="B259" s="13" t="s">
        <v>776</v>
      </c>
      <c r="C259" s="16">
        <v>24771.719499999999</v>
      </c>
      <c r="D259" s="16">
        <v>14491.353499999999</v>
      </c>
      <c r="E259" s="16">
        <v>8205.0499999999993</v>
      </c>
      <c r="F259" s="16">
        <v>2075.3159999999998</v>
      </c>
    </row>
    <row r="260" spans="1:6" x14ac:dyDescent="0.35">
      <c r="A260" s="13" t="s">
        <v>185</v>
      </c>
      <c r="B260" s="13" t="s">
        <v>899</v>
      </c>
      <c r="C260" s="16">
        <v>31117.800999999996</v>
      </c>
      <c r="D260" s="16">
        <v>3398.2710000000002</v>
      </c>
      <c r="E260" s="16">
        <v>27263.729999999996</v>
      </c>
      <c r="F260" s="16">
        <v>455.8</v>
      </c>
    </row>
    <row r="261" spans="1:6" x14ac:dyDescent="0.35">
      <c r="A261" s="13" t="s">
        <v>185</v>
      </c>
      <c r="B261" s="13" t="s">
        <v>190</v>
      </c>
      <c r="C261" s="16">
        <v>2634.828</v>
      </c>
      <c r="D261" s="16">
        <v>1879.1279999999997</v>
      </c>
      <c r="E261" s="16">
        <v>26.22</v>
      </c>
      <c r="F261" s="16">
        <v>729.48</v>
      </c>
    </row>
    <row r="262" spans="1:6" x14ac:dyDescent="0.35">
      <c r="A262" s="13" t="s">
        <v>185</v>
      </c>
      <c r="B262" s="13" t="s">
        <v>191</v>
      </c>
      <c r="C262" s="16">
        <v>53897.952500000014</v>
      </c>
      <c r="D262" s="16">
        <v>7509.7425000000003</v>
      </c>
      <c r="E262" s="16">
        <v>45958.11</v>
      </c>
      <c r="F262" s="16">
        <v>430.1</v>
      </c>
    </row>
    <row r="263" spans="1:6" x14ac:dyDescent="0.35">
      <c r="A263" s="13" t="s">
        <v>185</v>
      </c>
      <c r="B263" s="13" t="s">
        <v>192</v>
      </c>
      <c r="C263" s="16">
        <v>12184.915499999999</v>
      </c>
      <c r="D263" s="16">
        <v>1801.8854999999999</v>
      </c>
      <c r="E263" s="16">
        <v>10286.829999999998</v>
      </c>
      <c r="F263" s="16">
        <v>96.2</v>
      </c>
    </row>
    <row r="264" spans="1:6" x14ac:dyDescent="0.35">
      <c r="A264" s="13" t="s">
        <v>185</v>
      </c>
      <c r="B264" s="13" t="s">
        <v>193</v>
      </c>
      <c r="C264" s="16">
        <v>11625.639999999998</v>
      </c>
      <c r="D264" s="16">
        <v>3476.4</v>
      </c>
      <c r="E264" s="16">
        <v>8149.2399999999989</v>
      </c>
      <c r="F264" s="16">
        <v>0</v>
      </c>
    </row>
    <row r="265" spans="1:6" x14ac:dyDescent="0.35">
      <c r="A265" s="13" t="s">
        <v>185</v>
      </c>
      <c r="B265" s="13" t="s">
        <v>194</v>
      </c>
      <c r="C265" s="16">
        <v>10549.317599999998</v>
      </c>
      <c r="D265" s="16">
        <v>5064.7175999999999</v>
      </c>
      <c r="E265" s="16">
        <v>5484.5999999999995</v>
      </c>
      <c r="F265" s="16">
        <v>0</v>
      </c>
    </row>
    <row r="266" spans="1:6" x14ac:dyDescent="0.35">
      <c r="A266" s="13" t="s">
        <v>185</v>
      </c>
      <c r="B266" s="13" t="s">
        <v>195</v>
      </c>
      <c r="C266" s="16">
        <v>7009.3541999999989</v>
      </c>
      <c r="D266" s="16">
        <v>737.1142000000001</v>
      </c>
      <c r="E266" s="16">
        <v>6272.24</v>
      </c>
      <c r="F266" s="16">
        <v>0</v>
      </c>
    </row>
    <row r="267" spans="1:6" x14ac:dyDescent="0.35">
      <c r="A267" s="13" t="s">
        <v>185</v>
      </c>
      <c r="B267" s="13" t="s">
        <v>196</v>
      </c>
      <c r="C267" s="16">
        <v>16698.4254</v>
      </c>
      <c r="D267" s="16">
        <v>5472.7853999999998</v>
      </c>
      <c r="E267" s="16">
        <v>11225.64</v>
      </c>
      <c r="F267" s="16">
        <v>0</v>
      </c>
    </row>
    <row r="268" spans="1:6" x14ac:dyDescent="0.35">
      <c r="A268" s="13" t="s">
        <v>185</v>
      </c>
      <c r="B268" s="13" t="s">
        <v>900</v>
      </c>
      <c r="C268" s="16">
        <v>554.35850000000005</v>
      </c>
      <c r="D268" s="16">
        <v>550.35850000000005</v>
      </c>
      <c r="E268" s="16">
        <v>0</v>
      </c>
      <c r="F268" s="16">
        <v>4</v>
      </c>
    </row>
    <row r="269" spans="1:6" x14ac:dyDescent="0.35">
      <c r="A269" s="13" t="s">
        <v>185</v>
      </c>
      <c r="B269" s="13" t="s">
        <v>197</v>
      </c>
      <c r="C269" s="16">
        <v>20315.633800000007</v>
      </c>
      <c r="D269" s="16">
        <v>5392.5337999999983</v>
      </c>
      <c r="E269" s="16">
        <v>14917.65</v>
      </c>
      <c r="F269" s="16">
        <v>5.45</v>
      </c>
    </row>
    <row r="270" spans="1:6" x14ac:dyDescent="0.35">
      <c r="A270" s="13" t="s">
        <v>185</v>
      </c>
      <c r="B270" s="13" t="s">
        <v>198</v>
      </c>
      <c r="C270" s="16">
        <v>71.849999999999994</v>
      </c>
      <c r="D270" s="16">
        <v>69.599999999999994</v>
      </c>
      <c r="E270" s="16">
        <v>0</v>
      </c>
      <c r="F270" s="16">
        <v>2.25</v>
      </c>
    </row>
    <row r="271" spans="1:6" x14ac:dyDescent="0.35">
      <c r="A271" s="13" t="s">
        <v>185</v>
      </c>
      <c r="B271" s="13" t="s">
        <v>901</v>
      </c>
      <c r="C271" s="16">
        <v>25276.340000000004</v>
      </c>
      <c r="D271" s="16">
        <v>5347.4</v>
      </c>
      <c r="E271" s="16">
        <v>19924.54</v>
      </c>
      <c r="F271" s="16">
        <v>4.4000000000000004</v>
      </c>
    </row>
    <row r="272" spans="1:6" x14ac:dyDescent="0.35">
      <c r="A272" s="13" t="s">
        <v>185</v>
      </c>
      <c r="B272" s="13" t="s">
        <v>199</v>
      </c>
      <c r="C272" s="16">
        <v>10362.7035</v>
      </c>
      <c r="D272" s="16">
        <v>1285.7035000000001</v>
      </c>
      <c r="E272" s="16">
        <v>8027.5</v>
      </c>
      <c r="F272" s="16">
        <v>1049.5</v>
      </c>
    </row>
    <row r="273" spans="1:6" x14ac:dyDescent="0.35">
      <c r="A273" s="13" t="s">
        <v>185</v>
      </c>
      <c r="B273" s="13" t="s">
        <v>835</v>
      </c>
      <c r="C273" s="17"/>
      <c r="D273" s="17"/>
      <c r="E273" s="17"/>
      <c r="F273" s="17"/>
    </row>
    <row r="274" spans="1:6" x14ac:dyDescent="0.35">
      <c r="A274" s="13" t="s">
        <v>185</v>
      </c>
      <c r="B274" s="13" t="s">
        <v>902</v>
      </c>
      <c r="C274" s="16">
        <v>5767.9439999999995</v>
      </c>
      <c r="D274" s="16">
        <v>309.29400000000004</v>
      </c>
      <c r="E274" s="16">
        <v>5458.65</v>
      </c>
      <c r="F274" s="16">
        <v>0</v>
      </c>
    </row>
    <row r="275" spans="1:6" x14ac:dyDescent="0.35">
      <c r="A275" s="13" t="s">
        <v>185</v>
      </c>
      <c r="B275" s="13" t="s">
        <v>200</v>
      </c>
      <c r="C275" s="16">
        <v>71.747500000000002</v>
      </c>
      <c r="D275" s="16">
        <v>55.747500000000002</v>
      </c>
      <c r="E275" s="16">
        <v>0</v>
      </c>
      <c r="F275" s="16">
        <v>16</v>
      </c>
    </row>
    <row r="276" spans="1:6" x14ac:dyDescent="0.35">
      <c r="A276" s="13" t="s">
        <v>185</v>
      </c>
      <c r="B276" s="13" t="s">
        <v>201</v>
      </c>
      <c r="C276" s="16">
        <v>8408.5999999999985</v>
      </c>
      <c r="D276" s="16">
        <v>7573.5999999999995</v>
      </c>
      <c r="E276" s="16">
        <v>0</v>
      </c>
      <c r="F276" s="16">
        <v>835</v>
      </c>
    </row>
    <row r="277" spans="1:6" x14ac:dyDescent="0.35">
      <c r="A277" s="13" t="s">
        <v>185</v>
      </c>
      <c r="B277" s="13" t="s">
        <v>903</v>
      </c>
      <c r="C277" s="16">
        <v>10528.640000000001</v>
      </c>
      <c r="D277" s="16">
        <v>598.83000000000004</v>
      </c>
      <c r="E277" s="16">
        <v>9929.8100000000013</v>
      </c>
      <c r="F277" s="16">
        <v>0</v>
      </c>
    </row>
    <row r="278" spans="1:6" x14ac:dyDescent="0.35">
      <c r="A278" s="13" t="s">
        <v>185</v>
      </c>
      <c r="B278" s="13" t="s">
        <v>904</v>
      </c>
      <c r="C278" s="16">
        <v>42268.93</v>
      </c>
      <c r="D278" s="16">
        <v>12710</v>
      </c>
      <c r="E278" s="16">
        <v>29078.93</v>
      </c>
      <c r="F278" s="16">
        <v>480</v>
      </c>
    </row>
    <row r="279" spans="1:6" x14ac:dyDescent="0.35">
      <c r="A279" s="13" t="s">
        <v>185</v>
      </c>
      <c r="B279" s="13" t="s">
        <v>202</v>
      </c>
      <c r="C279" s="16">
        <v>8607.7746000000006</v>
      </c>
      <c r="D279" s="16">
        <v>232.37460000000002</v>
      </c>
      <c r="E279" s="16">
        <v>8375.4</v>
      </c>
      <c r="F279" s="16">
        <v>0</v>
      </c>
    </row>
    <row r="280" spans="1:6" x14ac:dyDescent="0.35">
      <c r="A280" s="13" t="s">
        <v>185</v>
      </c>
      <c r="B280" s="13" t="s">
        <v>905</v>
      </c>
      <c r="C280" s="16">
        <v>8442.4262000000017</v>
      </c>
      <c r="D280" s="16">
        <v>2907.4261999999999</v>
      </c>
      <c r="E280" s="16">
        <v>4370</v>
      </c>
      <c r="F280" s="16">
        <v>1165</v>
      </c>
    </row>
    <row r="281" spans="1:6" x14ac:dyDescent="0.35">
      <c r="A281" s="13" t="s">
        <v>185</v>
      </c>
      <c r="B281" s="13" t="s">
        <v>906</v>
      </c>
      <c r="C281" s="16">
        <v>4345.7677999999996</v>
      </c>
      <c r="D281" s="16">
        <v>1497.7757999999999</v>
      </c>
      <c r="E281" s="16">
        <v>2702.7</v>
      </c>
      <c r="F281" s="16">
        <v>145.292</v>
      </c>
    </row>
    <row r="282" spans="1:6" x14ac:dyDescent="0.35">
      <c r="A282" s="13" t="s">
        <v>185</v>
      </c>
      <c r="B282" s="13" t="s">
        <v>203</v>
      </c>
      <c r="C282" s="16">
        <v>2798.7280000000001</v>
      </c>
      <c r="D282" s="16">
        <v>275.22800000000001</v>
      </c>
      <c r="E282" s="16">
        <v>2523.5</v>
      </c>
      <c r="F282" s="16">
        <v>0</v>
      </c>
    </row>
    <row r="283" spans="1:6" x14ac:dyDescent="0.35">
      <c r="A283" s="13" t="s">
        <v>185</v>
      </c>
      <c r="B283" s="13" t="s">
        <v>204</v>
      </c>
      <c r="C283" s="16">
        <v>15413.705</v>
      </c>
      <c r="D283" s="16">
        <v>2459.7049999999999</v>
      </c>
      <c r="E283" s="16">
        <v>12535.05</v>
      </c>
      <c r="F283" s="16">
        <v>418.95</v>
      </c>
    </row>
    <row r="284" spans="1:6" x14ac:dyDescent="0.35">
      <c r="A284" s="13" t="s">
        <v>185</v>
      </c>
      <c r="B284" s="13" t="s">
        <v>205</v>
      </c>
      <c r="C284" s="16">
        <v>2095.2739999999999</v>
      </c>
      <c r="D284" s="16">
        <v>0</v>
      </c>
      <c r="E284" s="16">
        <v>0</v>
      </c>
      <c r="F284" s="16">
        <v>2095.2739999999999</v>
      </c>
    </row>
    <row r="285" spans="1:6" x14ac:dyDescent="0.35">
      <c r="A285" s="13" t="s">
        <v>185</v>
      </c>
      <c r="B285" s="13" t="s">
        <v>206</v>
      </c>
      <c r="C285" s="16">
        <v>12888.395399999999</v>
      </c>
      <c r="D285" s="16">
        <v>3634.3453999999997</v>
      </c>
      <c r="E285" s="16">
        <v>9169.0499999999993</v>
      </c>
      <c r="F285" s="16">
        <v>85</v>
      </c>
    </row>
    <row r="286" spans="1:6" x14ac:dyDescent="0.35">
      <c r="A286" s="13" t="s">
        <v>185</v>
      </c>
      <c r="B286" s="13" t="s">
        <v>207</v>
      </c>
      <c r="C286" s="16">
        <v>11792.501399999999</v>
      </c>
      <c r="D286" s="16">
        <v>1494.9313999999999</v>
      </c>
      <c r="E286" s="16">
        <v>9942.9</v>
      </c>
      <c r="F286" s="16">
        <v>354.67</v>
      </c>
    </row>
    <row r="287" spans="1:6" x14ac:dyDescent="0.35">
      <c r="A287" s="13" t="s">
        <v>208</v>
      </c>
      <c r="B287" s="13" t="s">
        <v>209</v>
      </c>
      <c r="C287" s="16">
        <v>7982.7352000000001</v>
      </c>
      <c r="D287" s="16">
        <v>7982.7352000000001</v>
      </c>
      <c r="E287" s="16">
        <v>0</v>
      </c>
      <c r="F287" s="16">
        <v>0</v>
      </c>
    </row>
    <row r="288" spans="1:6" x14ac:dyDescent="0.35">
      <c r="A288" s="13" t="s">
        <v>208</v>
      </c>
      <c r="B288" s="13" t="s">
        <v>210</v>
      </c>
      <c r="C288" s="16">
        <v>83.6892</v>
      </c>
      <c r="D288" s="16">
        <v>83.6892</v>
      </c>
      <c r="E288" s="16">
        <v>0</v>
      </c>
      <c r="F288" s="16">
        <v>0</v>
      </c>
    </row>
    <row r="289" spans="1:6" x14ac:dyDescent="0.35">
      <c r="A289" s="13" t="s">
        <v>208</v>
      </c>
      <c r="B289" s="13" t="s">
        <v>836</v>
      </c>
      <c r="C289" s="17"/>
      <c r="D289" s="17"/>
      <c r="E289" s="17"/>
      <c r="F289" s="17"/>
    </row>
    <row r="290" spans="1:6" x14ac:dyDescent="0.35">
      <c r="A290" s="13" t="s">
        <v>208</v>
      </c>
      <c r="B290" s="13" t="s">
        <v>211</v>
      </c>
      <c r="C290" s="16">
        <v>180.73099999999999</v>
      </c>
      <c r="D290" s="16">
        <v>180.73099999999999</v>
      </c>
      <c r="E290" s="16">
        <v>0</v>
      </c>
      <c r="F290" s="16">
        <v>0</v>
      </c>
    </row>
    <row r="291" spans="1:6" x14ac:dyDescent="0.35">
      <c r="A291" s="13" t="s">
        <v>208</v>
      </c>
      <c r="B291" s="13" t="s">
        <v>212</v>
      </c>
      <c r="C291" s="16">
        <v>35</v>
      </c>
      <c r="D291" s="16">
        <v>35</v>
      </c>
      <c r="E291" s="16">
        <v>0</v>
      </c>
      <c r="F291" s="16">
        <v>0</v>
      </c>
    </row>
    <row r="292" spans="1:6" x14ac:dyDescent="0.35">
      <c r="A292" s="13" t="s">
        <v>208</v>
      </c>
      <c r="B292" s="13" t="s">
        <v>837</v>
      </c>
      <c r="C292" s="16">
        <v>14</v>
      </c>
      <c r="D292" s="16">
        <v>14</v>
      </c>
      <c r="E292" s="16">
        <v>0</v>
      </c>
      <c r="F292" s="16">
        <v>0</v>
      </c>
    </row>
    <row r="293" spans="1:6" x14ac:dyDescent="0.35">
      <c r="A293" s="13" t="s">
        <v>208</v>
      </c>
      <c r="B293" s="13" t="s">
        <v>213</v>
      </c>
      <c r="C293" s="16">
        <v>2.5734000000000004</v>
      </c>
      <c r="D293" s="16">
        <v>2.2734000000000005</v>
      </c>
      <c r="E293" s="16">
        <v>0</v>
      </c>
      <c r="F293" s="16">
        <v>0.3</v>
      </c>
    </row>
    <row r="294" spans="1:6" x14ac:dyDescent="0.35">
      <c r="A294" s="13" t="s">
        <v>208</v>
      </c>
      <c r="B294" s="13" t="s">
        <v>838</v>
      </c>
      <c r="C294" s="17"/>
      <c r="D294" s="17"/>
      <c r="E294" s="17"/>
      <c r="F294" s="17"/>
    </row>
    <row r="295" spans="1:6" x14ac:dyDescent="0.35">
      <c r="A295" s="13" t="s">
        <v>208</v>
      </c>
      <c r="B295" s="13" t="s">
        <v>214</v>
      </c>
      <c r="C295" s="16">
        <v>120.24810000000001</v>
      </c>
      <c r="D295" s="16">
        <v>120.24810000000001</v>
      </c>
      <c r="E295" s="16">
        <v>0</v>
      </c>
      <c r="F295" s="16">
        <v>0</v>
      </c>
    </row>
    <row r="296" spans="1:6" x14ac:dyDescent="0.35">
      <c r="A296" s="13" t="s">
        <v>208</v>
      </c>
      <c r="B296" s="13" t="s">
        <v>839</v>
      </c>
      <c r="C296" s="17"/>
      <c r="D296" s="17"/>
      <c r="E296" s="17"/>
      <c r="F296" s="17"/>
    </row>
    <row r="297" spans="1:6" x14ac:dyDescent="0.35">
      <c r="A297" s="13" t="s">
        <v>208</v>
      </c>
      <c r="B297" s="13" t="s">
        <v>777</v>
      </c>
      <c r="C297" s="16">
        <v>4027.1877000000004</v>
      </c>
      <c r="D297" s="16">
        <v>1524.6937000000003</v>
      </c>
      <c r="E297" s="16">
        <v>2498.1</v>
      </c>
      <c r="F297" s="16">
        <v>4.3939999999999992</v>
      </c>
    </row>
    <row r="298" spans="1:6" x14ac:dyDescent="0.35">
      <c r="A298" s="13" t="s">
        <v>208</v>
      </c>
      <c r="B298" s="13" t="s">
        <v>215</v>
      </c>
      <c r="C298" s="16">
        <v>0</v>
      </c>
      <c r="D298" s="16">
        <v>0</v>
      </c>
      <c r="E298" s="16">
        <v>0</v>
      </c>
      <c r="F298" s="16">
        <v>0</v>
      </c>
    </row>
    <row r="299" spans="1:6" x14ac:dyDescent="0.35">
      <c r="A299" s="13" t="s">
        <v>208</v>
      </c>
      <c r="B299" s="13" t="s">
        <v>216</v>
      </c>
      <c r="C299" s="16">
        <v>344.45801999999992</v>
      </c>
      <c r="D299" s="16">
        <v>79.769100000000009</v>
      </c>
      <c r="E299" s="16">
        <v>0</v>
      </c>
      <c r="F299" s="16">
        <v>264.68891999999994</v>
      </c>
    </row>
    <row r="300" spans="1:6" x14ac:dyDescent="0.35">
      <c r="A300" s="13" t="s">
        <v>208</v>
      </c>
      <c r="B300" s="13" t="s">
        <v>217</v>
      </c>
      <c r="C300" s="16">
        <v>40.105800000000002</v>
      </c>
      <c r="D300" s="16">
        <v>40.105800000000002</v>
      </c>
      <c r="E300" s="16">
        <v>0</v>
      </c>
      <c r="F300" s="16">
        <v>0</v>
      </c>
    </row>
    <row r="301" spans="1:6" x14ac:dyDescent="0.35">
      <c r="A301" s="13" t="s">
        <v>208</v>
      </c>
      <c r="B301" s="13" t="s">
        <v>218</v>
      </c>
      <c r="C301" s="16">
        <v>73.942800000000005</v>
      </c>
      <c r="D301" s="16">
        <v>73.942800000000005</v>
      </c>
      <c r="E301" s="16">
        <v>0</v>
      </c>
      <c r="F301" s="16">
        <v>0</v>
      </c>
    </row>
    <row r="302" spans="1:6" x14ac:dyDescent="0.35">
      <c r="A302" s="13" t="s">
        <v>208</v>
      </c>
      <c r="B302" s="13" t="s">
        <v>840</v>
      </c>
      <c r="C302" s="17"/>
      <c r="D302" s="17"/>
      <c r="E302" s="17"/>
      <c r="F302" s="17"/>
    </row>
    <row r="303" spans="1:6" x14ac:dyDescent="0.35">
      <c r="A303" s="13" t="s">
        <v>208</v>
      </c>
      <c r="B303" s="13" t="s">
        <v>219</v>
      </c>
      <c r="C303" s="16">
        <v>73.764600000000002</v>
      </c>
      <c r="D303" s="16">
        <v>73.764600000000002</v>
      </c>
      <c r="E303" s="16">
        <v>0</v>
      </c>
      <c r="F303" s="16">
        <v>0</v>
      </c>
    </row>
    <row r="304" spans="1:6" x14ac:dyDescent="0.35">
      <c r="A304" s="13" t="s">
        <v>208</v>
      </c>
      <c r="B304" s="13" t="s">
        <v>220</v>
      </c>
      <c r="C304" s="16">
        <v>1088.0544</v>
      </c>
      <c r="D304" s="16">
        <v>733.58040000000005</v>
      </c>
      <c r="E304" s="16">
        <v>0</v>
      </c>
      <c r="F304" s="16">
        <v>354.47399999999999</v>
      </c>
    </row>
    <row r="305" spans="1:6" x14ac:dyDescent="0.35">
      <c r="A305" s="13" t="s">
        <v>208</v>
      </c>
      <c r="B305" s="13" t="s">
        <v>221</v>
      </c>
      <c r="C305" s="16">
        <v>214.09200000000001</v>
      </c>
      <c r="D305" s="16">
        <v>214.09200000000001</v>
      </c>
      <c r="E305" s="16">
        <v>0</v>
      </c>
      <c r="F305" s="16">
        <v>0</v>
      </c>
    </row>
    <row r="306" spans="1:6" x14ac:dyDescent="0.35">
      <c r="A306" s="13" t="s">
        <v>208</v>
      </c>
      <c r="B306" s="13" t="s">
        <v>222</v>
      </c>
      <c r="C306" s="16">
        <v>811.76570000000004</v>
      </c>
      <c r="D306" s="16">
        <v>811.76570000000004</v>
      </c>
      <c r="E306" s="16">
        <v>0</v>
      </c>
      <c r="F306" s="16">
        <v>0</v>
      </c>
    </row>
    <row r="307" spans="1:6" ht="29" x14ac:dyDescent="0.35">
      <c r="A307" s="13" t="s">
        <v>208</v>
      </c>
      <c r="B307" s="13" t="s">
        <v>223</v>
      </c>
      <c r="C307" s="16">
        <v>845.20759999999996</v>
      </c>
      <c r="D307" s="16">
        <v>845.20759999999996</v>
      </c>
      <c r="E307" s="16">
        <v>0</v>
      </c>
      <c r="F307" s="16">
        <v>0</v>
      </c>
    </row>
    <row r="308" spans="1:6" x14ac:dyDescent="0.35">
      <c r="A308" s="13" t="s">
        <v>208</v>
      </c>
      <c r="B308" s="13" t="s">
        <v>224</v>
      </c>
      <c r="C308" s="16">
        <v>491.48</v>
      </c>
      <c r="D308" s="16">
        <v>395.6</v>
      </c>
      <c r="E308" s="16">
        <v>0</v>
      </c>
      <c r="F308" s="16">
        <v>95.88</v>
      </c>
    </row>
    <row r="309" spans="1:6" x14ac:dyDescent="0.35">
      <c r="A309" s="13" t="s">
        <v>208</v>
      </c>
      <c r="B309" s="13" t="s">
        <v>225</v>
      </c>
      <c r="C309" s="16">
        <v>524.13560000000007</v>
      </c>
      <c r="D309" s="16">
        <v>524.13560000000007</v>
      </c>
      <c r="E309" s="16">
        <v>0</v>
      </c>
      <c r="F309" s="16">
        <v>0</v>
      </c>
    </row>
    <row r="310" spans="1:6" x14ac:dyDescent="0.35">
      <c r="A310" s="13" t="s">
        <v>208</v>
      </c>
      <c r="B310" s="13" t="s">
        <v>907</v>
      </c>
      <c r="C310" s="17"/>
      <c r="D310" s="17"/>
      <c r="E310" s="17"/>
      <c r="F310" s="17"/>
    </row>
    <row r="311" spans="1:6" x14ac:dyDescent="0.35">
      <c r="A311" s="13" t="s">
        <v>208</v>
      </c>
      <c r="B311" s="13" t="s">
        <v>841</v>
      </c>
      <c r="C311" s="17"/>
      <c r="D311" s="17"/>
      <c r="E311" s="17"/>
      <c r="F311" s="17"/>
    </row>
    <row r="312" spans="1:6" x14ac:dyDescent="0.35">
      <c r="A312" s="13" t="s">
        <v>208</v>
      </c>
      <c r="B312" s="13" t="s">
        <v>226</v>
      </c>
      <c r="C312" s="16">
        <v>240.78219999999999</v>
      </c>
      <c r="D312" s="16">
        <v>240.78219999999999</v>
      </c>
      <c r="E312" s="16">
        <v>0</v>
      </c>
      <c r="F312" s="16">
        <v>0</v>
      </c>
    </row>
    <row r="313" spans="1:6" ht="29" x14ac:dyDescent="0.35">
      <c r="A313" s="13" t="s">
        <v>208</v>
      </c>
      <c r="B313" s="13" t="s">
        <v>842</v>
      </c>
      <c r="C313" s="17"/>
      <c r="D313" s="17"/>
      <c r="E313" s="17"/>
      <c r="F313" s="17"/>
    </row>
    <row r="314" spans="1:6" x14ac:dyDescent="0.35">
      <c r="A314" s="13" t="s">
        <v>208</v>
      </c>
      <c r="B314" s="13" t="s">
        <v>227</v>
      </c>
      <c r="C314" s="16">
        <v>118.56639999999999</v>
      </c>
      <c r="D314" s="16">
        <v>116.07000000000001</v>
      </c>
      <c r="E314" s="16">
        <v>0</v>
      </c>
      <c r="F314" s="16">
        <v>2.4964000000000004</v>
      </c>
    </row>
    <row r="315" spans="1:6" x14ac:dyDescent="0.35">
      <c r="A315" s="13" t="s">
        <v>208</v>
      </c>
      <c r="B315" s="13" t="s">
        <v>228</v>
      </c>
      <c r="C315" s="16">
        <v>0</v>
      </c>
      <c r="D315" s="16">
        <v>0</v>
      </c>
      <c r="E315" s="16">
        <v>0</v>
      </c>
      <c r="F315" s="16">
        <v>0</v>
      </c>
    </row>
    <row r="316" spans="1:6" x14ac:dyDescent="0.35">
      <c r="A316" s="13" t="s">
        <v>208</v>
      </c>
      <c r="B316" s="13" t="s">
        <v>229</v>
      </c>
      <c r="C316" s="16">
        <v>258.61430000000001</v>
      </c>
      <c r="D316" s="16">
        <v>258.61430000000001</v>
      </c>
      <c r="E316" s="16">
        <v>0</v>
      </c>
      <c r="F316" s="16">
        <v>0</v>
      </c>
    </row>
    <row r="317" spans="1:6" x14ac:dyDescent="0.35">
      <c r="A317" s="13" t="s">
        <v>230</v>
      </c>
      <c r="B317" s="13" t="s">
        <v>231</v>
      </c>
      <c r="C317" s="16">
        <v>161.95920000000001</v>
      </c>
      <c r="D317" s="16">
        <v>161.95920000000001</v>
      </c>
      <c r="E317" s="16">
        <v>0</v>
      </c>
      <c r="F317" s="16">
        <v>0</v>
      </c>
    </row>
    <row r="318" spans="1:6" x14ac:dyDescent="0.35">
      <c r="A318" s="13" t="s">
        <v>230</v>
      </c>
      <c r="B318" s="13" t="s">
        <v>232</v>
      </c>
      <c r="C318" s="16">
        <v>550.4</v>
      </c>
      <c r="D318" s="16">
        <v>0</v>
      </c>
      <c r="E318" s="16">
        <v>0</v>
      </c>
      <c r="F318" s="16">
        <v>550.4</v>
      </c>
    </row>
    <row r="319" spans="1:6" x14ac:dyDescent="0.35">
      <c r="A319" s="13" t="s">
        <v>230</v>
      </c>
      <c r="B319" s="13" t="s">
        <v>908</v>
      </c>
      <c r="C319" s="16">
        <v>11467.260199999999</v>
      </c>
      <c r="D319" s="16">
        <v>179.98020000000002</v>
      </c>
      <c r="E319" s="16">
        <v>10154.48</v>
      </c>
      <c r="F319" s="16">
        <v>1132.8</v>
      </c>
    </row>
    <row r="320" spans="1:6" x14ac:dyDescent="0.35">
      <c r="A320" s="13" t="s">
        <v>230</v>
      </c>
      <c r="B320" s="13" t="s">
        <v>233</v>
      </c>
      <c r="C320" s="16">
        <v>14313.704</v>
      </c>
      <c r="D320" s="16">
        <v>1865.3440000000001</v>
      </c>
      <c r="E320" s="16">
        <v>12448.36</v>
      </c>
      <c r="F320" s="16">
        <v>0</v>
      </c>
    </row>
    <row r="321" spans="1:6" x14ac:dyDescent="0.35">
      <c r="A321" s="13" t="s">
        <v>230</v>
      </c>
      <c r="B321" s="13" t="s">
        <v>909</v>
      </c>
      <c r="C321" s="16">
        <v>2119</v>
      </c>
      <c r="D321" s="16">
        <v>55</v>
      </c>
      <c r="E321" s="16">
        <v>1320</v>
      </c>
      <c r="F321" s="16">
        <v>744</v>
      </c>
    </row>
    <row r="322" spans="1:6" x14ac:dyDescent="0.35">
      <c r="A322" s="13" t="s">
        <v>230</v>
      </c>
      <c r="B322" s="13" t="s">
        <v>234</v>
      </c>
      <c r="C322" s="16">
        <v>1107.404</v>
      </c>
      <c r="D322" s="16">
        <v>300.20400000000001</v>
      </c>
      <c r="E322" s="16">
        <v>686.4</v>
      </c>
      <c r="F322" s="16">
        <v>120.8</v>
      </c>
    </row>
    <row r="323" spans="1:6" x14ac:dyDescent="0.35">
      <c r="A323" s="13" t="s">
        <v>230</v>
      </c>
      <c r="B323" s="13" t="s">
        <v>843</v>
      </c>
      <c r="C323" s="17"/>
      <c r="D323" s="17"/>
      <c r="E323" s="17"/>
      <c r="F323" s="17"/>
    </row>
    <row r="324" spans="1:6" x14ac:dyDescent="0.35">
      <c r="A324" s="13" t="s">
        <v>230</v>
      </c>
      <c r="B324" s="13" t="s">
        <v>235</v>
      </c>
      <c r="C324" s="16">
        <v>0</v>
      </c>
      <c r="D324" s="16">
        <v>0</v>
      </c>
      <c r="E324" s="16">
        <v>0</v>
      </c>
      <c r="F324" s="16">
        <v>0</v>
      </c>
    </row>
    <row r="325" spans="1:6" x14ac:dyDescent="0.35">
      <c r="A325" s="13" t="s">
        <v>230</v>
      </c>
      <c r="B325" s="13" t="s">
        <v>910</v>
      </c>
      <c r="C325" s="16">
        <v>23941.131799999999</v>
      </c>
      <c r="D325" s="16">
        <v>263.24180000000001</v>
      </c>
      <c r="E325" s="16">
        <v>20709.89</v>
      </c>
      <c r="F325" s="16">
        <v>2968</v>
      </c>
    </row>
    <row r="326" spans="1:6" x14ac:dyDescent="0.35">
      <c r="A326" s="13" t="s">
        <v>230</v>
      </c>
      <c r="B326" s="13" t="s">
        <v>236</v>
      </c>
      <c r="C326" s="16">
        <v>454</v>
      </c>
      <c r="D326" s="16">
        <v>24</v>
      </c>
      <c r="E326" s="16">
        <v>0</v>
      </c>
      <c r="F326" s="16">
        <v>430</v>
      </c>
    </row>
    <row r="327" spans="1:6" x14ac:dyDescent="0.35">
      <c r="A327" s="13" t="s">
        <v>230</v>
      </c>
      <c r="B327" s="13" t="s">
        <v>237</v>
      </c>
      <c r="C327" s="16">
        <v>189</v>
      </c>
      <c r="D327" s="16">
        <v>0</v>
      </c>
      <c r="E327" s="16">
        <v>0</v>
      </c>
      <c r="F327" s="16">
        <v>189</v>
      </c>
    </row>
    <row r="328" spans="1:6" ht="29" x14ac:dyDescent="0.35">
      <c r="A328" s="13" t="s">
        <v>230</v>
      </c>
      <c r="B328" s="13" t="s">
        <v>238</v>
      </c>
      <c r="C328" s="16">
        <v>5023.8022000000001</v>
      </c>
      <c r="D328" s="16">
        <v>537.05220000000008</v>
      </c>
      <c r="E328" s="16">
        <v>4346.75</v>
      </c>
      <c r="F328" s="16">
        <v>140</v>
      </c>
    </row>
    <row r="329" spans="1:6" x14ac:dyDescent="0.35">
      <c r="A329" s="13" t="s">
        <v>230</v>
      </c>
      <c r="B329" s="13" t="s">
        <v>239</v>
      </c>
      <c r="C329" s="16">
        <v>3932.7031999999999</v>
      </c>
      <c r="D329" s="16">
        <v>2627.1432</v>
      </c>
      <c r="E329" s="16">
        <v>0</v>
      </c>
      <c r="F329" s="16">
        <v>1305.56</v>
      </c>
    </row>
    <row r="330" spans="1:6" x14ac:dyDescent="0.35">
      <c r="A330" s="13" t="s">
        <v>230</v>
      </c>
      <c r="B330" s="13" t="s">
        <v>240</v>
      </c>
      <c r="C330" s="16">
        <v>46.596000000000004</v>
      </c>
      <c r="D330" s="16">
        <v>46.596000000000004</v>
      </c>
      <c r="E330" s="16">
        <v>0</v>
      </c>
      <c r="F330" s="16">
        <v>0</v>
      </c>
    </row>
    <row r="331" spans="1:6" x14ac:dyDescent="0.35">
      <c r="A331" s="13" t="s">
        <v>241</v>
      </c>
      <c r="B331" s="13" t="s">
        <v>242</v>
      </c>
      <c r="C331" s="16">
        <v>115.94880000000002</v>
      </c>
      <c r="D331" s="16">
        <v>115.94880000000002</v>
      </c>
      <c r="E331" s="16">
        <v>0</v>
      </c>
      <c r="F331" s="16">
        <v>0</v>
      </c>
    </row>
    <row r="332" spans="1:6" x14ac:dyDescent="0.35">
      <c r="A332" s="13" t="s">
        <v>241</v>
      </c>
      <c r="B332" s="13" t="s">
        <v>243</v>
      </c>
      <c r="C332" s="16">
        <v>6.9498000000000006</v>
      </c>
      <c r="D332" s="16">
        <v>6.9498000000000006</v>
      </c>
      <c r="E332" s="16">
        <v>0</v>
      </c>
      <c r="F332" s="16">
        <v>0</v>
      </c>
    </row>
    <row r="333" spans="1:6" ht="29" x14ac:dyDescent="0.35">
      <c r="A333" s="13" t="s">
        <v>241</v>
      </c>
      <c r="B333" s="13" t="s">
        <v>244</v>
      </c>
      <c r="C333" s="16">
        <v>3.0603199999999999</v>
      </c>
      <c r="D333" s="16">
        <v>0</v>
      </c>
      <c r="E333" s="16">
        <v>0</v>
      </c>
      <c r="F333" s="16">
        <v>3.0603199999999999</v>
      </c>
    </row>
    <row r="334" spans="1:6" x14ac:dyDescent="0.35">
      <c r="A334" s="13" t="s">
        <v>241</v>
      </c>
      <c r="B334" s="13" t="s">
        <v>990</v>
      </c>
      <c r="C334" s="15"/>
      <c r="D334" s="15"/>
      <c r="E334" s="15"/>
      <c r="F334" s="15"/>
    </row>
    <row r="335" spans="1:6" ht="29" x14ac:dyDescent="0.35">
      <c r="A335" s="13" t="s">
        <v>241</v>
      </c>
      <c r="B335" s="13" t="s">
        <v>844</v>
      </c>
      <c r="C335" s="15"/>
      <c r="D335" s="15"/>
      <c r="E335" s="15"/>
      <c r="F335" s="15"/>
    </row>
    <row r="336" spans="1:6" x14ac:dyDescent="0.35">
      <c r="A336" s="13" t="s">
        <v>245</v>
      </c>
      <c r="B336" s="13" t="s">
        <v>911</v>
      </c>
      <c r="C336" s="14">
        <v>67852.146500000003</v>
      </c>
      <c r="D336" s="14">
        <v>26603.696499999995</v>
      </c>
      <c r="E336" s="14">
        <v>40478.449999999997</v>
      </c>
      <c r="F336" s="14">
        <v>770</v>
      </c>
    </row>
    <row r="337" spans="1:6" x14ac:dyDescent="0.35">
      <c r="A337" s="13" t="s">
        <v>245</v>
      </c>
      <c r="B337" s="13" t="s">
        <v>713</v>
      </c>
      <c r="C337" s="14">
        <v>1480.1967</v>
      </c>
      <c r="D337" s="14">
        <v>1470.1967</v>
      </c>
      <c r="E337" s="14">
        <v>0</v>
      </c>
      <c r="F337" s="14">
        <v>10</v>
      </c>
    </row>
    <row r="338" spans="1:6" x14ac:dyDescent="0.35">
      <c r="A338" s="13" t="s">
        <v>245</v>
      </c>
      <c r="B338" s="13" t="s">
        <v>246</v>
      </c>
      <c r="C338" s="14">
        <v>10425.4809</v>
      </c>
      <c r="D338" s="14">
        <v>6401.0739000000003</v>
      </c>
      <c r="E338" s="14">
        <v>4012.8</v>
      </c>
      <c r="F338" s="14">
        <v>11.607000000000001</v>
      </c>
    </row>
    <row r="339" spans="1:6" x14ac:dyDescent="0.35">
      <c r="A339" s="13" t="s">
        <v>245</v>
      </c>
      <c r="B339" s="13" t="s">
        <v>715</v>
      </c>
      <c r="C339" s="14">
        <v>18789.985600000004</v>
      </c>
      <c r="D339" s="14">
        <v>5792.9355999999998</v>
      </c>
      <c r="E339" s="14">
        <v>12997.05</v>
      </c>
      <c r="F339" s="14">
        <v>0</v>
      </c>
    </row>
    <row r="340" spans="1:6" x14ac:dyDescent="0.35">
      <c r="A340" s="13" t="s">
        <v>245</v>
      </c>
      <c r="B340" s="13" t="s">
        <v>247</v>
      </c>
      <c r="C340" s="14">
        <v>6695.3979999999992</v>
      </c>
      <c r="D340" s="14">
        <v>3645.3979999999997</v>
      </c>
      <c r="E340" s="14">
        <v>3050</v>
      </c>
      <c r="F340" s="14">
        <v>0</v>
      </c>
    </row>
    <row r="341" spans="1:6" x14ac:dyDescent="0.35">
      <c r="A341" s="13" t="s">
        <v>245</v>
      </c>
      <c r="B341" s="13" t="s">
        <v>248</v>
      </c>
      <c r="C341" s="14">
        <v>47708.310500000007</v>
      </c>
      <c r="D341" s="14">
        <v>15763.510500000002</v>
      </c>
      <c r="E341" s="14">
        <v>31918.800000000003</v>
      </c>
      <c r="F341" s="14">
        <v>26</v>
      </c>
    </row>
    <row r="342" spans="1:6" x14ac:dyDescent="0.35">
      <c r="A342" s="13" t="s">
        <v>245</v>
      </c>
      <c r="B342" s="13" t="s">
        <v>249</v>
      </c>
      <c r="C342" s="14">
        <v>889.95499999999993</v>
      </c>
      <c r="D342" s="14">
        <v>845.95499999999993</v>
      </c>
      <c r="E342" s="14">
        <v>0</v>
      </c>
      <c r="F342" s="14">
        <v>44</v>
      </c>
    </row>
    <row r="343" spans="1:6" x14ac:dyDescent="0.35">
      <c r="A343" s="13" t="s">
        <v>245</v>
      </c>
      <c r="B343" s="13" t="s">
        <v>250</v>
      </c>
      <c r="C343" s="14">
        <v>3924.3006</v>
      </c>
      <c r="D343" s="14">
        <v>3924.3006</v>
      </c>
      <c r="E343" s="14">
        <v>0</v>
      </c>
      <c r="F343" s="14">
        <v>0</v>
      </c>
    </row>
    <row r="344" spans="1:6" x14ac:dyDescent="0.35">
      <c r="A344" s="13" t="s">
        <v>245</v>
      </c>
      <c r="B344" s="13" t="s">
        <v>251</v>
      </c>
      <c r="C344" s="14">
        <v>2372.5284000000001</v>
      </c>
      <c r="D344" s="14">
        <v>2372.5284000000001</v>
      </c>
      <c r="E344" s="14">
        <v>0</v>
      </c>
      <c r="F344" s="14">
        <v>0</v>
      </c>
    </row>
    <row r="345" spans="1:6" x14ac:dyDescent="0.35">
      <c r="A345" s="13" t="s">
        <v>245</v>
      </c>
      <c r="B345" s="13" t="s">
        <v>252</v>
      </c>
      <c r="C345" s="14">
        <v>8876.5211999999992</v>
      </c>
      <c r="D345" s="14">
        <v>1706.0212000000001</v>
      </c>
      <c r="E345" s="14">
        <v>7170.5</v>
      </c>
      <c r="F345" s="14">
        <v>0</v>
      </c>
    </row>
    <row r="346" spans="1:6" x14ac:dyDescent="0.35">
      <c r="A346" s="13" t="s">
        <v>245</v>
      </c>
      <c r="B346" s="13" t="s">
        <v>253</v>
      </c>
      <c r="C346" s="14">
        <v>49136.590599999996</v>
      </c>
      <c r="D346" s="14">
        <v>22851.170600000005</v>
      </c>
      <c r="E346" s="14">
        <v>25287.420000000002</v>
      </c>
      <c r="F346" s="14">
        <v>998</v>
      </c>
    </row>
    <row r="347" spans="1:6" x14ac:dyDescent="0.35">
      <c r="A347" s="13" t="s">
        <v>245</v>
      </c>
      <c r="B347" s="13" t="s">
        <v>254</v>
      </c>
      <c r="C347" s="14">
        <v>857.33999999999992</v>
      </c>
      <c r="D347" s="14">
        <v>857.33999999999992</v>
      </c>
      <c r="E347" s="14">
        <v>0</v>
      </c>
      <c r="F347" s="14">
        <v>0</v>
      </c>
    </row>
    <row r="348" spans="1:6" x14ac:dyDescent="0.35">
      <c r="A348" s="13" t="s">
        <v>245</v>
      </c>
      <c r="B348" s="13" t="s">
        <v>255</v>
      </c>
      <c r="C348" s="14">
        <v>19813.2709</v>
      </c>
      <c r="D348" s="14">
        <v>2810.1909000000001</v>
      </c>
      <c r="E348" s="14">
        <v>17003.079999999998</v>
      </c>
      <c r="F348" s="14">
        <v>0</v>
      </c>
    </row>
    <row r="349" spans="1:6" x14ac:dyDescent="0.35">
      <c r="A349" s="13" t="s">
        <v>245</v>
      </c>
      <c r="B349" s="13" t="s">
        <v>256</v>
      </c>
      <c r="C349" s="14">
        <v>273.6096</v>
      </c>
      <c r="D349" s="14">
        <v>273.6096</v>
      </c>
      <c r="E349" s="14">
        <v>0</v>
      </c>
      <c r="F349" s="14">
        <v>0</v>
      </c>
    </row>
    <row r="350" spans="1:6" x14ac:dyDescent="0.35">
      <c r="A350" s="13" t="s">
        <v>245</v>
      </c>
      <c r="B350" s="13" t="s">
        <v>723</v>
      </c>
      <c r="C350" s="14">
        <v>2516.6504</v>
      </c>
      <c r="D350" s="14">
        <v>2516.6504</v>
      </c>
      <c r="E350" s="14">
        <v>0</v>
      </c>
      <c r="F350" s="14">
        <v>0</v>
      </c>
    </row>
    <row r="351" spans="1:6" x14ac:dyDescent="0.35">
      <c r="A351" s="13" t="s">
        <v>245</v>
      </c>
      <c r="B351" s="13" t="s">
        <v>724</v>
      </c>
      <c r="C351" s="14">
        <v>6335.4328000000014</v>
      </c>
      <c r="D351" s="14">
        <v>5047.9327999999996</v>
      </c>
      <c r="E351" s="14">
        <v>1287.5</v>
      </c>
      <c r="F351" s="14">
        <v>0</v>
      </c>
    </row>
    <row r="352" spans="1:6" x14ac:dyDescent="0.35">
      <c r="A352" s="13" t="s">
        <v>245</v>
      </c>
      <c r="B352" s="13" t="s">
        <v>257</v>
      </c>
      <c r="C352" s="14">
        <v>53398.84</v>
      </c>
      <c r="D352" s="14">
        <v>30246.699999999997</v>
      </c>
      <c r="E352" s="14">
        <v>23088.14</v>
      </c>
      <c r="F352" s="14">
        <v>64</v>
      </c>
    </row>
    <row r="353" spans="1:6" x14ac:dyDescent="0.35">
      <c r="A353" s="13" t="s">
        <v>245</v>
      </c>
      <c r="B353" s="13" t="s">
        <v>258</v>
      </c>
      <c r="C353" s="14">
        <v>134338.96499999997</v>
      </c>
      <c r="D353" s="14">
        <v>20814.224999999999</v>
      </c>
      <c r="E353" s="14">
        <v>110528.73999999999</v>
      </c>
      <c r="F353" s="14">
        <v>2996</v>
      </c>
    </row>
    <row r="354" spans="1:6" x14ac:dyDescent="0.35">
      <c r="A354" s="13" t="s">
        <v>245</v>
      </c>
      <c r="B354" s="13" t="s">
        <v>734</v>
      </c>
      <c r="C354" s="14">
        <v>6574.3933999999999</v>
      </c>
      <c r="D354" s="14">
        <v>1994.6633999999999</v>
      </c>
      <c r="E354" s="14">
        <v>4500</v>
      </c>
      <c r="F354" s="14">
        <v>79.73</v>
      </c>
    </row>
    <row r="355" spans="1:6" x14ac:dyDescent="0.35">
      <c r="A355" s="13" t="s">
        <v>245</v>
      </c>
      <c r="B355" s="13" t="s">
        <v>259</v>
      </c>
      <c r="C355" s="14">
        <v>45116.752899999999</v>
      </c>
      <c r="D355" s="14">
        <v>22159.822900000003</v>
      </c>
      <c r="E355" s="14">
        <v>22644.93</v>
      </c>
      <c r="F355" s="14">
        <v>312</v>
      </c>
    </row>
    <row r="356" spans="1:6" x14ac:dyDescent="0.35">
      <c r="A356" s="13" t="s">
        <v>245</v>
      </c>
      <c r="B356" s="13" t="s">
        <v>260</v>
      </c>
      <c r="C356" s="14">
        <v>6357.5505999999996</v>
      </c>
      <c r="D356" s="14">
        <v>4600.5505999999996</v>
      </c>
      <c r="E356" s="14">
        <v>1746</v>
      </c>
      <c r="F356" s="14">
        <v>11</v>
      </c>
    </row>
    <row r="357" spans="1:6" x14ac:dyDescent="0.35">
      <c r="A357" s="13" t="s">
        <v>245</v>
      </c>
      <c r="B357" s="13" t="s">
        <v>261</v>
      </c>
      <c r="C357" s="14">
        <v>68800.470399999991</v>
      </c>
      <c r="D357" s="14">
        <v>6371.2803999999996</v>
      </c>
      <c r="E357" s="14">
        <v>62159.189999999988</v>
      </c>
      <c r="F357" s="14">
        <v>270</v>
      </c>
    </row>
    <row r="358" spans="1:6" x14ac:dyDescent="0.35">
      <c r="A358" s="13" t="s">
        <v>245</v>
      </c>
      <c r="B358" s="13" t="s">
        <v>262</v>
      </c>
      <c r="C358" s="14">
        <v>9936.6031999999977</v>
      </c>
      <c r="D358" s="14">
        <v>635.26319999999998</v>
      </c>
      <c r="E358" s="14">
        <v>9301.3399999999983</v>
      </c>
      <c r="F358" s="14">
        <v>0</v>
      </c>
    </row>
    <row r="359" spans="1:6" x14ac:dyDescent="0.35">
      <c r="A359" s="13" t="s">
        <v>245</v>
      </c>
      <c r="B359" s="13" t="s">
        <v>912</v>
      </c>
      <c r="C359" s="14">
        <v>62068.320099999997</v>
      </c>
      <c r="D359" s="14">
        <v>25411.890099999997</v>
      </c>
      <c r="E359" s="14">
        <v>36596.93</v>
      </c>
      <c r="F359" s="14">
        <v>59.5</v>
      </c>
    </row>
    <row r="360" spans="1:6" x14ac:dyDescent="0.35">
      <c r="A360" s="13" t="s">
        <v>245</v>
      </c>
      <c r="B360" s="13" t="s">
        <v>263</v>
      </c>
      <c r="C360" s="14">
        <v>3159.3911000000003</v>
      </c>
      <c r="D360" s="14">
        <v>3159.3911000000003</v>
      </c>
      <c r="E360" s="14">
        <v>0</v>
      </c>
      <c r="F360" s="14">
        <v>0</v>
      </c>
    </row>
    <row r="361" spans="1:6" ht="29" x14ac:dyDescent="0.35">
      <c r="A361" s="13" t="s">
        <v>245</v>
      </c>
      <c r="B361" s="13" t="s">
        <v>738</v>
      </c>
      <c r="C361" s="14">
        <v>1162.4614000000001</v>
      </c>
      <c r="D361" s="14">
        <v>1162.4614000000001</v>
      </c>
      <c r="E361" s="14">
        <v>0</v>
      </c>
      <c r="F361" s="14">
        <v>0</v>
      </c>
    </row>
    <row r="362" spans="1:6" ht="29" x14ac:dyDescent="0.35">
      <c r="A362" s="13" t="s">
        <v>245</v>
      </c>
      <c r="B362" s="13" t="s">
        <v>264</v>
      </c>
      <c r="C362" s="14">
        <v>399.57100000000003</v>
      </c>
      <c r="D362" s="14">
        <v>399.57100000000003</v>
      </c>
      <c r="E362" s="14">
        <v>0</v>
      </c>
      <c r="F362" s="14">
        <v>0</v>
      </c>
    </row>
    <row r="363" spans="1:6" x14ac:dyDescent="0.35">
      <c r="A363" s="13" t="s">
        <v>245</v>
      </c>
      <c r="B363" s="13" t="s">
        <v>913</v>
      </c>
      <c r="C363" s="14">
        <v>68844.505099999995</v>
      </c>
      <c r="D363" s="14">
        <v>13735.305100000001</v>
      </c>
      <c r="E363" s="14">
        <v>54769.399999999994</v>
      </c>
      <c r="F363" s="14">
        <v>339.8</v>
      </c>
    </row>
    <row r="364" spans="1:6" x14ac:dyDescent="0.35">
      <c r="A364" s="13" t="s">
        <v>245</v>
      </c>
      <c r="B364" s="13" t="s">
        <v>265</v>
      </c>
      <c r="C364" s="14">
        <v>1262.3309999999999</v>
      </c>
      <c r="D364" s="14">
        <v>1259.181</v>
      </c>
      <c r="E364" s="14">
        <v>0</v>
      </c>
      <c r="F364" s="14">
        <v>3.15</v>
      </c>
    </row>
    <row r="365" spans="1:6" x14ac:dyDescent="0.35">
      <c r="A365" s="13" t="s">
        <v>245</v>
      </c>
      <c r="B365" s="13" t="s">
        <v>266</v>
      </c>
      <c r="C365" s="14">
        <v>3208.2704000000003</v>
      </c>
      <c r="D365" s="14">
        <v>2240.5003999999999</v>
      </c>
      <c r="E365" s="14">
        <v>967.77</v>
      </c>
      <c r="F365" s="14">
        <v>0</v>
      </c>
    </row>
    <row r="366" spans="1:6" x14ac:dyDescent="0.35">
      <c r="A366" s="13" t="s">
        <v>245</v>
      </c>
      <c r="B366" s="13" t="s">
        <v>267</v>
      </c>
      <c r="C366" s="14">
        <v>68097.719999999987</v>
      </c>
      <c r="D366" s="14">
        <v>13449.93</v>
      </c>
      <c r="E366" s="14">
        <v>54410.289999999994</v>
      </c>
      <c r="F366" s="14">
        <v>237.5</v>
      </c>
    </row>
    <row r="367" spans="1:6" x14ac:dyDescent="0.35">
      <c r="A367" s="13" t="s">
        <v>268</v>
      </c>
      <c r="B367" s="13" t="s">
        <v>269</v>
      </c>
      <c r="C367" s="14">
        <v>927.07560000000001</v>
      </c>
      <c r="D367" s="14">
        <v>927.07560000000001</v>
      </c>
      <c r="E367" s="14">
        <v>0</v>
      </c>
      <c r="F367" s="14">
        <v>0</v>
      </c>
    </row>
    <row r="368" spans="1:6" x14ac:dyDescent="0.35">
      <c r="A368" s="13" t="s">
        <v>268</v>
      </c>
      <c r="B368" s="13" t="s">
        <v>270</v>
      </c>
      <c r="C368" s="14">
        <v>26610.945800000005</v>
      </c>
      <c r="D368" s="14">
        <v>20249.825800000002</v>
      </c>
      <c r="E368" s="14">
        <v>6359.1</v>
      </c>
      <c r="F368" s="14">
        <v>2.02</v>
      </c>
    </row>
    <row r="369" spans="1:6" x14ac:dyDescent="0.35">
      <c r="A369" s="13" t="s">
        <v>268</v>
      </c>
      <c r="B369" s="13" t="s">
        <v>271</v>
      </c>
      <c r="C369" s="14">
        <v>9635.6959999999981</v>
      </c>
      <c r="D369" s="14">
        <v>9635.6959999999981</v>
      </c>
      <c r="E369" s="14">
        <v>0</v>
      </c>
      <c r="F369" s="14">
        <v>0</v>
      </c>
    </row>
    <row r="370" spans="1:6" x14ac:dyDescent="0.35">
      <c r="A370" s="13" t="s">
        <v>268</v>
      </c>
      <c r="B370" s="13" t="s">
        <v>272</v>
      </c>
      <c r="C370" s="14">
        <v>5331.1408999999994</v>
      </c>
      <c r="D370" s="14">
        <v>5329.3409000000001</v>
      </c>
      <c r="E370" s="14">
        <v>0</v>
      </c>
      <c r="F370" s="14">
        <v>1.8</v>
      </c>
    </row>
    <row r="371" spans="1:6" x14ac:dyDescent="0.35">
      <c r="A371" s="13" t="s">
        <v>268</v>
      </c>
      <c r="B371" s="13" t="s">
        <v>273</v>
      </c>
      <c r="C371" s="14">
        <v>5439.3052000000007</v>
      </c>
      <c r="D371" s="14">
        <v>5439.3052000000007</v>
      </c>
      <c r="E371" s="14">
        <v>0</v>
      </c>
      <c r="F371" s="14">
        <v>0</v>
      </c>
    </row>
    <row r="372" spans="1:6" x14ac:dyDescent="0.35">
      <c r="A372" s="13" t="s">
        <v>268</v>
      </c>
      <c r="B372" s="13" t="s">
        <v>274</v>
      </c>
      <c r="C372" s="14">
        <v>9770.195300000003</v>
      </c>
      <c r="D372" s="14">
        <v>9746.8753000000033</v>
      </c>
      <c r="E372" s="14">
        <v>0</v>
      </c>
      <c r="F372" s="14">
        <v>23.32</v>
      </c>
    </row>
    <row r="373" spans="1:6" x14ac:dyDescent="0.35">
      <c r="A373" s="13" t="s">
        <v>268</v>
      </c>
      <c r="B373" s="13" t="s">
        <v>275</v>
      </c>
      <c r="C373" s="14">
        <v>5975.6297999999997</v>
      </c>
      <c r="D373" s="14">
        <v>5975.6297999999997</v>
      </c>
      <c r="E373" s="14">
        <v>0</v>
      </c>
      <c r="F373" s="14">
        <v>0</v>
      </c>
    </row>
    <row r="374" spans="1:6" x14ac:dyDescent="0.35">
      <c r="A374" s="13" t="s">
        <v>268</v>
      </c>
      <c r="B374" s="13" t="s">
        <v>726</v>
      </c>
      <c r="C374" s="14">
        <v>2161.2758000000003</v>
      </c>
      <c r="D374" s="14">
        <v>2161.2758000000003</v>
      </c>
      <c r="E374" s="14">
        <v>0</v>
      </c>
      <c r="F374" s="14">
        <v>0</v>
      </c>
    </row>
    <row r="375" spans="1:6" x14ac:dyDescent="0.35">
      <c r="A375" s="13" t="s">
        <v>268</v>
      </c>
      <c r="B375" s="13" t="s">
        <v>276</v>
      </c>
      <c r="C375" s="14">
        <v>9111.3808000000008</v>
      </c>
      <c r="D375" s="14">
        <v>9111.3808000000008</v>
      </c>
      <c r="E375" s="14">
        <v>0</v>
      </c>
      <c r="F375" s="14">
        <v>0</v>
      </c>
    </row>
    <row r="376" spans="1:6" x14ac:dyDescent="0.35">
      <c r="A376" s="13" t="s">
        <v>268</v>
      </c>
      <c r="B376" s="13" t="s">
        <v>729</v>
      </c>
      <c r="C376" s="14">
        <v>2955.5216000000005</v>
      </c>
      <c r="D376" s="14">
        <v>2955.5216000000005</v>
      </c>
      <c r="E376" s="14">
        <v>0</v>
      </c>
      <c r="F376" s="14">
        <v>0</v>
      </c>
    </row>
    <row r="377" spans="1:6" x14ac:dyDescent="0.35">
      <c r="A377" s="13" t="s">
        <v>268</v>
      </c>
      <c r="B377" s="13" t="s">
        <v>277</v>
      </c>
      <c r="C377" s="14">
        <v>1687.6314000000002</v>
      </c>
      <c r="D377" s="14">
        <v>1687.6314000000002</v>
      </c>
      <c r="E377" s="14">
        <v>0</v>
      </c>
      <c r="F377" s="14">
        <v>0</v>
      </c>
    </row>
    <row r="378" spans="1:6" x14ac:dyDescent="0.35">
      <c r="A378" s="13" t="s">
        <v>268</v>
      </c>
      <c r="B378" s="13" t="s">
        <v>731</v>
      </c>
      <c r="C378" s="14">
        <v>4011.9607000000005</v>
      </c>
      <c r="D378" s="14">
        <v>4011.9607000000005</v>
      </c>
      <c r="E378" s="14">
        <v>0</v>
      </c>
      <c r="F378" s="14">
        <v>0</v>
      </c>
    </row>
    <row r="379" spans="1:6" x14ac:dyDescent="0.35">
      <c r="A379" s="13" t="s">
        <v>268</v>
      </c>
      <c r="B379" s="13" t="s">
        <v>278</v>
      </c>
      <c r="C379" s="14">
        <v>2014.6377999999997</v>
      </c>
      <c r="D379" s="14">
        <v>2013.3577999999998</v>
      </c>
      <c r="E379" s="14">
        <v>0</v>
      </c>
      <c r="F379" s="14">
        <v>1.28</v>
      </c>
    </row>
    <row r="380" spans="1:6" x14ac:dyDescent="0.35">
      <c r="A380" s="13" t="s">
        <v>268</v>
      </c>
      <c r="B380" s="13" t="s">
        <v>279</v>
      </c>
      <c r="C380" s="14">
        <v>7979.7704000000003</v>
      </c>
      <c r="D380" s="14">
        <v>7955.0204000000003</v>
      </c>
      <c r="E380" s="14">
        <v>24.75</v>
      </c>
      <c r="F380" s="14">
        <v>0</v>
      </c>
    </row>
    <row r="381" spans="1:6" x14ac:dyDescent="0.35">
      <c r="A381" s="13" t="s">
        <v>268</v>
      </c>
      <c r="B381" s="13" t="s">
        <v>737</v>
      </c>
      <c r="C381" s="14">
        <v>12952.7435</v>
      </c>
      <c r="D381" s="14">
        <v>12952.7435</v>
      </c>
      <c r="E381" s="14">
        <v>0</v>
      </c>
      <c r="F381" s="14">
        <v>0</v>
      </c>
    </row>
    <row r="382" spans="1:6" x14ac:dyDescent="0.35">
      <c r="A382" s="13" t="s">
        <v>268</v>
      </c>
      <c r="B382" s="13" t="s">
        <v>280</v>
      </c>
      <c r="C382" s="15"/>
      <c r="D382" s="15"/>
      <c r="E382" s="15"/>
      <c r="F382" s="15"/>
    </row>
    <row r="383" spans="1:6" x14ac:dyDescent="0.35">
      <c r="A383" s="13" t="s">
        <v>268</v>
      </c>
      <c r="B383" s="13" t="s">
        <v>744</v>
      </c>
      <c r="C383" s="14">
        <v>543.26910000000009</v>
      </c>
      <c r="D383" s="14">
        <v>543.26910000000009</v>
      </c>
      <c r="E383" s="14">
        <v>0</v>
      </c>
      <c r="F383" s="14">
        <v>0</v>
      </c>
    </row>
    <row r="384" spans="1:6" x14ac:dyDescent="0.35">
      <c r="A384" s="13" t="s">
        <v>281</v>
      </c>
      <c r="B384" s="13" t="s">
        <v>914</v>
      </c>
      <c r="C384" s="14">
        <v>9856.8835999999992</v>
      </c>
      <c r="D384" s="14">
        <v>154.3236</v>
      </c>
      <c r="E384" s="14">
        <v>9322.56</v>
      </c>
      <c r="F384" s="14">
        <v>380</v>
      </c>
    </row>
    <row r="385" spans="1:6" x14ac:dyDescent="0.35">
      <c r="A385" s="13" t="s">
        <v>281</v>
      </c>
      <c r="B385" s="13" t="s">
        <v>282</v>
      </c>
      <c r="C385" s="14">
        <v>443.6</v>
      </c>
      <c r="D385" s="14">
        <v>0</v>
      </c>
      <c r="E385" s="14">
        <v>0</v>
      </c>
      <c r="F385" s="14">
        <v>443.6</v>
      </c>
    </row>
    <row r="386" spans="1:6" x14ac:dyDescent="0.35">
      <c r="A386" s="13" t="s">
        <v>281</v>
      </c>
      <c r="B386" s="13" t="s">
        <v>845</v>
      </c>
      <c r="C386" s="15"/>
      <c r="D386" s="15"/>
      <c r="E386" s="15"/>
      <c r="F386" s="15"/>
    </row>
    <row r="387" spans="1:6" x14ac:dyDescent="0.35">
      <c r="A387" s="13" t="s">
        <v>281</v>
      </c>
      <c r="B387" s="13" t="s">
        <v>778</v>
      </c>
      <c r="C387" s="14">
        <v>16831.811999999998</v>
      </c>
      <c r="D387" s="14">
        <v>972.51199999999994</v>
      </c>
      <c r="E387" s="14">
        <v>15859.3</v>
      </c>
      <c r="F387" s="14">
        <v>0</v>
      </c>
    </row>
    <row r="388" spans="1:6" x14ac:dyDescent="0.35">
      <c r="A388" s="13" t="s">
        <v>281</v>
      </c>
      <c r="B388" s="13" t="s">
        <v>915</v>
      </c>
      <c r="C388" s="15"/>
      <c r="D388" s="15"/>
      <c r="E388" s="15"/>
      <c r="F388" s="15"/>
    </row>
    <row r="389" spans="1:6" x14ac:dyDescent="0.35">
      <c r="A389" s="13" t="s">
        <v>281</v>
      </c>
      <c r="B389" s="13" t="s">
        <v>283</v>
      </c>
      <c r="C389" s="14">
        <v>8474.1660000000011</v>
      </c>
      <c r="D389" s="14">
        <v>22.666</v>
      </c>
      <c r="E389" s="14">
        <v>8451.5</v>
      </c>
      <c r="F389" s="14">
        <v>0</v>
      </c>
    </row>
    <row r="390" spans="1:6" x14ac:dyDescent="0.35">
      <c r="A390" s="13" t="s">
        <v>281</v>
      </c>
      <c r="B390" s="13" t="s">
        <v>284</v>
      </c>
      <c r="C390" s="14">
        <v>2059.0113999999999</v>
      </c>
      <c r="D390" s="14">
        <v>1197.4114</v>
      </c>
      <c r="E390" s="14">
        <v>0</v>
      </c>
      <c r="F390" s="14">
        <v>861.59999999999991</v>
      </c>
    </row>
    <row r="391" spans="1:6" x14ac:dyDescent="0.35">
      <c r="A391" s="13" t="s">
        <v>281</v>
      </c>
      <c r="B391" s="13" t="s">
        <v>285</v>
      </c>
      <c r="C391" s="14">
        <v>21.004800000000003</v>
      </c>
      <c r="D391" s="14">
        <v>21.004800000000003</v>
      </c>
      <c r="E391" s="14">
        <v>0</v>
      </c>
      <c r="F391" s="14">
        <v>0</v>
      </c>
    </row>
    <row r="392" spans="1:6" x14ac:dyDescent="0.35">
      <c r="A392" s="13" t="s">
        <v>281</v>
      </c>
      <c r="B392" s="13" t="s">
        <v>286</v>
      </c>
      <c r="C392" s="14">
        <v>34816.9424</v>
      </c>
      <c r="D392" s="14">
        <v>4099.4823999999999</v>
      </c>
      <c r="E392" s="14">
        <v>28111.479999999996</v>
      </c>
      <c r="F392" s="14">
        <v>2605.98</v>
      </c>
    </row>
    <row r="393" spans="1:6" x14ac:dyDescent="0.35">
      <c r="A393" s="13" t="s">
        <v>281</v>
      </c>
      <c r="B393" s="13" t="s">
        <v>846</v>
      </c>
      <c r="C393" s="15"/>
      <c r="D393" s="15"/>
      <c r="E393" s="15"/>
      <c r="F393" s="15"/>
    </row>
    <row r="394" spans="1:6" x14ac:dyDescent="0.35">
      <c r="A394" s="13" t="s">
        <v>281</v>
      </c>
      <c r="B394" s="13" t="s">
        <v>287</v>
      </c>
      <c r="C394" s="14">
        <v>24490.07</v>
      </c>
      <c r="D394" s="14">
        <v>2435.1099999999997</v>
      </c>
      <c r="E394" s="14">
        <v>22054.959999999999</v>
      </c>
      <c r="F394" s="14">
        <v>0</v>
      </c>
    </row>
    <row r="395" spans="1:6" x14ac:dyDescent="0.35">
      <c r="A395" s="13" t="s">
        <v>281</v>
      </c>
      <c r="B395" s="13" t="s">
        <v>847</v>
      </c>
      <c r="C395" s="15"/>
      <c r="D395" s="15"/>
      <c r="E395" s="15"/>
      <c r="F395" s="15"/>
    </row>
    <row r="396" spans="1:6" ht="29" x14ac:dyDescent="0.35">
      <c r="A396" s="13" t="s">
        <v>281</v>
      </c>
      <c r="B396" s="13" t="s">
        <v>288</v>
      </c>
      <c r="C396" s="14">
        <v>22707.3298</v>
      </c>
      <c r="D396" s="14">
        <v>8065.7497999999996</v>
      </c>
      <c r="E396" s="14">
        <v>14221.579999999998</v>
      </c>
      <c r="F396" s="14">
        <v>420</v>
      </c>
    </row>
    <row r="397" spans="1:6" x14ac:dyDescent="0.35">
      <c r="A397" s="13" t="s">
        <v>281</v>
      </c>
      <c r="B397" s="13" t="s">
        <v>289</v>
      </c>
      <c r="C397" s="14">
        <v>13781.6252</v>
      </c>
      <c r="D397" s="14">
        <v>635.78519999999992</v>
      </c>
      <c r="E397" s="14">
        <v>13006.24</v>
      </c>
      <c r="F397" s="14">
        <v>139.6</v>
      </c>
    </row>
    <row r="398" spans="1:6" x14ac:dyDescent="0.35">
      <c r="A398" s="13" t="s">
        <v>281</v>
      </c>
      <c r="B398" s="13" t="s">
        <v>290</v>
      </c>
      <c r="C398" s="14">
        <v>43</v>
      </c>
      <c r="D398" s="14">
        <v>43</v>
      </c>
      <c r="E398" s="14">
        <v>0</v>
      </c>
      <c r="F398" s="14">
        <v>0</v>
      </c>
    </row>
    <row r="399" spans="1:6" x14ac:dyDescent="0.35">
      <c r="A399" s="13" t="s">
        <v>281</v>
      </c>
      <c r="B399" s="13" t="s">
        <v>848</v>
      </c>
      <c r="C399" s="15"/>
      <c r="D399" s="15"/>
      <c r="E399" s="15"/>
      <c r="F399" s="15"/>
    </row>
    <row r="400" spans="1:6" x14ac:dyDescent="0.35">
      <c r="A400" s="13" t="s">
        <v>281</v>
      </c>
      <c r="B400" s="13" t="s">
        <v>291</v>
      </c>
      <c r="C400" s="14">
        <v>672.31459999999993</v>
      </c>
      <c r="D400" s="14">
        <v>672.31459999999993</v>
      </c>
      <c r="E400" s="14">
        <v>0</v>
      </c>
      <c r="F400" s="14">
        <v>0</v>
      </c>
    </row>
    <row r="401" spans="1:6" x14ac:dyDescent="0.35">
      <c r="A401" s="13" t="s">
        <v>281</v>
      </c>
      <c r="B401" s="13" t="s">
        <v>849</v>
      </c>
      <c r="C401" s="15"/>
      <c r="D401" s="15"/>
      <c r="E401" s="15"/>
      <c r="F401" s="15"/>
    </row>
    <row r="402" spans="1:6" x14ac:dyDescent="0.35">
      <c r="A402" s="13" t="s">
        <v>281</v>
      </c>
      <c r="B402" s="13" t="s">
        <v>292</v>
      </c>
      <c r="C402" s="14">
        <v>1716</v>
      </c>
      <c r="D402" s="14">
        <v>0</v>
      </c>
      <c r="E402" s="14">
        <v>1716</v>
      </c>
      <c r="F402" s="14">
        <v>0</v>
      </c>
    </row>
    <row r="403" spans="1:6" x14ac:dyDescent="0.35">
      <c r="A403" s="13" t="s">
        <v>281</v>
      </c>
      <c r="B403" s="13" t="s">
        <v>293</v>
      </c>
      <c r="C403" s="14">
        <v>38.722000000000001</v>
      </c>
      <c r="D403" s="14">
        <v>38.722000000000001</v>
      </c>
      <c r="E403" s="14">
        <v>0</v>
      </c>
      <c r="F403" s="14">
        <v>0</v>
      </c>
    </row>
    <row r="404" spans="1:6" x14ac:dyDescent="0.35">
      <c r="A404" s="13" t="s">
        <v>281</v>
      </c>
      <c r="B404" s="13" t="s">
        <v>294</v>
      </c>
      <c r="C404" s="14">
        <v>3398.8081999999999</v>
      </c>
      <c r="D404" s="14">
        <v>98.808200000000014</v>
      </c>
      <c r="E404" s="14">
        <v>3300</v>
      </c>
      <c r="F404" s="14">
        <v>0</v>
      </c>
    </row>
    <row r="405" spans="1:6" x14ac:dyDescent="0.35">
      <c r="A405" s="13" t="s">
        <v>281</v>
      </c>
      <c r="B405" s="13" t="s">
        <v>779</v>
      </c>
      <c r="C405" s="14">
        <v>16407.101200000001</v>
      </c>
      <c r="D405" s="14">
        <v>553.30119999999999</v>
      </c>
      <c r="E405" s="14">
        <v>15463.8</v>
      </c>
      <c r="F405" s="14">
        <v>390</v>
      </c>
    </row>
    <row r="406" spans="1:6" x14ac:dyDescent="0.35">
      <c r="A406" s="13" t="s">
        <v>295</v>
      </c>
      <c r="B406" s="13" t="s">
        <v>296</v>
      </c>
      <c r="C406" s="14">
        <v>559.91999999999996</v>
      </c>
      <c r="D406" s="14">
        <v>559.91999999999996</v>
      </c>
      <c r="E406" s="14">
        <v>0</v>
      </c>
      <c r="F406" s="14">
        <v>0</v>
      </c>
    </row>
    <row r="407" spans="1:6" x14ac:dyDescent="0.35">
      <c r="A407" s="13" t="s">
        <v>295</v>
      </c>
      <c r="B407" s="13" t="s">
        <v>850</v>
      </c>
      <c r="C407" s="15"/>
      <c r="D407" s="15"/>
      <c r="E407" s="15"/>
      <c r="F407" s="15"/>
    </row>
    <row r="408" spans="1:6" x14ac:dyDescent="0.35">
      <c r="A408" s="13" t="s">
        <v>295</v>
      </c>
      <c r="B408" s="13" t="s">
        <v>297</v>
      </c>
      <c r="C408" s="14">
        <v>125.96400000000001</v>
      </c>
      <c r="D408" s="14">
        <v>125.96400000000001</v>
      </c>
      <c r="E408" s="14">
        <v>0</v>
      </c>
      <c r="F408" s="14">
        <v>0</v>
      </c>
    </row>
    <row r="409" spans="1:6" x14ac:dyDescent="0.35">
      <c r="A409" s="13" t="s">
        <v>295</v>
      </c>
      <c r="B409" s="13" t="s">
        <v>298</v>
      </c>
      <c r="C409" s="14">
        <v>653.79000000000008</v>
      </c>
      <c r="D409" s="14">
        <v>653.79000000000008</v>
      </c>
      <c r="E409" s="14">
        <v>0</v>
      </c>
      <c r="F409" s="14">
        <v>0</v>
      </c>
    </row>
    <row r="410" spans="1:6" x14ac:dyDescent="0.35">
      <c r="A410" s="13" t="s">
        <v>295</v>
      </c>
      <c r="B410" s="13" t="s">
        <v>299</v>
      </c>
      <c r="C410" s="14">
        <v>575.75319999999999</v>
      </c>
      <c r="D410" s="14">
        <v>572.55319999999995</v>
      </c>
      <c r="E410" s="14">
        <v>0</v>
      </c>
      <c r="F410" s="14">
        <v>3.2</v>
      </c>
    </row>
    <row r="411" spans="1:6" x14ac:dyDescent="0.35">
      <c r="A411" s="13" t="s">
        <v>295</v>
      </c>
      <c r="B411" s="13" t="s">
        <v>780</v>
      </c>
      <c r="C411" s="14">
        <v>2084.5637999999999</v>
      </c>
      <c r="D411" s="14">
        <v>2044.5637999999999</v>
      </c>
      <c r="E411" s="14">
        <v>0</v>
      </c>
      <c r="F411" s="14">
        <v>40</v>
      </c>
    </row>
    <row r="412" spans="1:6" x14ac:dyDescent="0.35">
      <c r="A412" s="13" t="s">
        <v>300</v>
      </c>
      <c r="B412" s="13" t="s">
        <v>781</v>
      </c>
      <c r="C412" s="14">
        <v>10643.52</v>
      </c>
      <c r="D412" s="14">
        <v>2693</v>
      </c>
      <c r="E412" s="14">
        <v>5782.32</v>
      </c>
      <c r="F412" s="14">
        <v>2168.1999999999998</v>
      </c>
    </row>
    <row r="413" spans="1:6" x14ac:dyDescent="0.35">
      <c r="A413" s="13" t="s">
        <v>300</v>
      </c>
      <c r="B413" s="13" t="s">
        <v>301</v>
      </c>
      <c r="C413" s="14">
        <v>22986.561100000003</v>
      </c>
      <c r="D413" s="14">
        <v>1866.6110999999996</v>
      </c>
      <c r="E413" s="14">
        <v>19940.649999999998</v>
      </c>
      <c r="F413" s="14">
        <v>1179.3</v>
      </c>
    </row>
    <row r="414" spans="1:6" x14ac:dyDescent="0.35">
      <c r="A414" s="13" t="s">
        <v>300</v>
      </c>
      <c r="B414" s="13" t="s">
        <v>302</v>
      </c>
      <c r="C414" s="14">
        <v>213741.34920000003</v>
      </c>
      <c r="D414" s="14">
        <v>9208.8291999999983</v>
      </c>
      <c r="E414" s="14">
        <v>191576.47999999998</v>
      </c>
      <c r="F414" s="14">
        <v>12956.04</v>
      </c>
    </row>
    <row r="415" spans="1:6" x14ac:dyDescent="0.35">
      <c r="A415" s="13" t="s">
        <v>300</v>
      </c>
      <c r="B415" s="13" t="s">
        <v>303</v>
      </c>
      <c r="C415" s="14">
        <v>12061.1</v>
      </c>
      <c r="D415" s="14">
        <v>1143.95</v>
      </c>
      <c r="E415" s="14">
        <v>10517.15</v>
      </c>
      <c r="F415" s="14">
        <v>400</v>
      </c>
    </row>
    <row r="416" spans="1:6" x14ac:dyDescent="0.35">
      <c r="A416" s="13" t="s">
        <v>300</v>
      </c>
      <c r="B416" s="13" t="s">
        <v>304</v>
      </c>
      <c r="C416" s="14">
        <v>97226.702099999995</v>
      </c>
      <c r="D416" s="14">
        <v>5797.6960999999992</v>
      </c>
      <c r="E416" s="14">
        <v>87537.36</v>
      </c>
      <c r="F416" s="14">
        <v>3891.6460000000002</v>
      </c>
    </row>
    <row r="417" spans="1:6" x14ac:dyDescent="0.35">
      <c r="A417" s="13" t="s">
        <v>300</v>
      </c>
      <c r="B417" s="13" t="s">
        <v>305</v>
      </c>
      <c r="C417" s="14">
        <v>8122.6509999999998</v>
      </c>
      <c r="D417" s="14">
        <v>261.351</v>
      </c>
      <c r="E417" s="14">
        <v>7211.2999999999993</v>
      </c>
      <c r="F417" s="14">
        <v>650</v>
      </c>
    </row>
    <row r="418" spans="1:6" x14ac:dyDescent="0.35">
      <c r="A418" s="13" t="s">
        <v>300</v>
      </c>
      <c r="B418" s="13" t="s">
        <v>306</v>
      </c>
      <c r="C418" s="14">
        <v>32386.735200000006</v>
      </c>
      <c r="D418" s="14">
        <v>2792.0652</v>
      </c>
      <c r="E418" s="14">
        <v>19087.63</v>
      </c>
      <c r="F418" s="14">
        <v>10507.04</v>
      </c>
    </row>
    <row r="419" spans="1:6" x14ac:dyDescent="0.35">
      <c r="A419" s="13" t="s">
        <v>300</v>
      </c>
      <c r="B419" s="13" t="s">
        <v>782</v>
      </c>
      <c r="C419" s="14">
        <v>3516.136</v>
      </c>
      <c r="D419" s="14">
        <v>539.01599999999996</v>
      </c>
      <c r="E419" s="14">
        <v>2607.12</v>
      </c>
      <c r="F419" s="14">
        <v>370</v>
      </c>
    </row>
    <row r="420" spans="1:6" x14ac:dyDescent="0.35">
      <c r="A420" s="13" t="s">
        <v>300</v>
      </c>
      <c r="B420" s="13" t="s">
        <v>307</v>
      </c>
      <c r="C420" s="14">
        <v>1633.345</v>
      </c>
      <c r="D420" s="14">
        <v>148.345</v>
      </c>
      <c r="E420" s="14">
        <v>1485</v>
      </c>
      <c r="F420" s="14">
        <v>0</v>
      </c>
    </row>
    <row r="421" spans="1:6" x14ac:dyDescent="0.35">
      <c r="A421" s="13" t="s">
        <v>300</v>
      </c>
      <c r="B421" s="13" t="s">
        <v>308</v>
      </c>
      <c r="C421" s="14">
        <v>27202.855</v>
      </c>
      <c r="D421" s="14">
        <v>4017.8649999999998</v>
      </c>
      <c r="E421" s="14">
        <v>21866.59</v>
      </c>
      <c r="F421" s="14">
        <v>1318.4</v>
      </c>
    </row>
    <row r="422" spans="1:6" x14ac:dyDescent="0.35">
      <c r="A422" s="13" t="s">
        <v>300</v>
      </c>
      <c r="B422" s="13" t="s">
        <v>309</v>
      </c>
      <c r="C422" s="14">
        <v>16797.052800000001</v>
      </c>
      <c r="D422" s="14">
        <v>0</v>
      </c>
      <c r="E422" s="14">
        <v>15840</v>
      </c>
      <c r="F422" s="14">
        <v>957.05279999999993</v>
      </c>
    </row>
    <row r="423" spans="1:6" x14ac:dyDescent="0.35">
      <c r="A423" s="13" t="s">
        <v>300</v>
      </c>
      <c r="B423" s="13" t="s">
        <v>310</v>
      </c>
      <c r="C423" s="14">
        <v>11</v>
      </c>
      <c r="D423" s="14">
        <v>11</v>
      </c>
      <c r="E423" s="14">
        <v>0</v>
      </c>
      <c r="F423" s="14">
        <v>0</v>
      </c>
    </row>
    <row r="424" spans="1:6" x14ac:dyDescent="0.35">
      <c r="A424" s="13" t="s">
        <v>300</v>
      </c>
      <c r="B424" s="13" t="s">
        <v>311</v>
      </c>
      <c r="C424" s="14">
        <v>65052.012000000002</v>
      </c>
      <c r="D424" s="14">
        <v>4910.942</v>
      </c>
      <c r="E424" s="14">
        <v>57281.07</v>
      </c>
      <c r="F424" s="14">
        <v>2860</v>
      </c>
    </row>
    <row r="425" spans="1:6" ht="29" x14ac:dyDescent="0.35">
      <c r="A425" s="13" t="s">
        <v>300</v>
      </c>
      <c r="B425" s="13" t="s">
        <v>312</v>
      </c>
      <c r="C425" s="14">
        <v>15021.099999999999</v>
      </c>
      <c r="D425" s="14">
        <v>7166.1</v>
      </c>
      <c r="E425" s="14">
        <v>7425</v>
      </c>
      <c r="F425" s="14">
        <v>430</v>
      </c>
    </row>
    <row r="426" spans="1:6" x14ac:dyDescent="0.35">
      <c r="A426" s="13" t="s">
        <v>300</v>
      </c>
      <c r="B426" s="13" t="s">
        <v>313</v>
      </c>
      <c r="C426" s="14">
        <v>53118.467400000009</v>
      </c>
      <c r="D426" s="14">
        <v>50325.467400000009</v>
      </c>
      <c r="E426" s="14">
        <v>0</v>
      </c>
      <c r="F426" s="14">
        <v>2793</v>
      </c>
    </row>
    <row r="427" spans="1:6" x14ac:dyDescent="0.35">
      <c r="A427" s="13" t="s">
        <v>300</v>
      </c>
      <c r="B427" s="13" t="s">
        <v>314</v>
      </c>
      <c r="C427" s="14">
        <v>213421.04040000006</v>
      </c>
      <c r="D427" s="14">
        <v>6840.0104000000001</v>
      </c>
      <c r="E427" s="14">
        <v>185309.96000000005</v>
      </c>
      <c r="F427" s="14">
        <v>21271.07</v>
      </c>
    </row>
    <row r="428" spans="1:6" x14ac:dyDescent="0.35">
      <c r="A428" s="13" t="s">
        <v>300</v>
      </c>
      <c r="B428" s="13" t="s">
        <v>315</v>
      </c>
      <c r="C428" s="14">
        <v>18612.689999999999</v>
      </c>
      <c r="D428" s="14">
        <v>644.24</v>
      </c>
      <c r="E428" s="14">
        <v>15922.5</v>
      </c>
      <c r="F428" s="14">
        <v>2045.95</v>
      </c>
    </row>
    <row r="429" spans="1:6" x14ac:dyDescent="0.35">
      <c r="A429" s="13" t="s">
        <v>300</v>
      </c>
      <c r="B429" s="13" t="s">
        <v>783</v>
      </c>
      <c r="C429" s="14">
        <v>1466.3000000000002</v>
      </c>
      <c r="D429" s="14">
        <v>0</v>
      </c>
      <c r="E429" s="14">
        <v>1237.5</v>
      </c>
      <c r="F429" s="14">
        <v>228.8</v>
      </c>
    </row>
    <row r="430" spans="1:6" x14ac:dyDescent="0.35">
      <c r="A430" s="13" t="s">
        <v>300</v>
      </c>
      <c r="B430" s="13" t="s">
        <v>916</v>
      </c>
      <c r="C430" s="14">
        <v>58511.561800000003</v>
      </c>
      <c r="D430" s="14">
        <v>9500.8518000000004</v>
      </c>
      <c r="E430" s="14">
        <v>47639.64</v>
      </c>
      <c r="F430" s="14">
        <v>1371.07</v>
      </c>
    </row>
    <row r="431" spans="1:6" x14ac:dyDescent="0.35">
      <c r="A431" s="13" t="s">
        <v>300</v>
      </c>
      <c r="B431" s="13" t="s">
        <v>917</v>
      </c>
      <c r="C431" s="14">
        <v>25911.171500000004</v>
      </c>
      <c r="D431" s="14">
        <v>10419.4915</v>
      </c>
      <c r="E431" s="14">
        <v>14355.72</v>
      </c>
      <c r="F431" s="14">
        <v>1135.96</v>
      </c>
    </row>
    <row r="432" spans="1:6" x14ac:dyDescent="0.35">
      <c r="A432" s="13" t="s">
        <v>300</v>
      </c>
      <c r="B432" s="13" t="s">
        <v>784</v>
      </c>
      <c r="C432" s="14">
        <v>8616.2799999999988</v>
      </c>
      <c r="D432" s="14">
        <v>0</v>
      </c>
      <c r="E432" s="14">
        <v>8616.2799999999988</v>
      </c>
      <c r="F432" s="14">
        <v>0</v>
      </c>
    </row>
    <row r="433" spans="1:6" x14ac:dyDescent="0.35">
      <c r="A433" s="13" t="s">
        <v>300</v>
      </c>
      <c r="B433" s="13" t="s">
        <v>316</v>
      </c>
      <c r="C433" s="14">
        <v>3976.4</v>
      </c>
      <c r="D433" s="14">
        <v>1040</v>
      </c>
      <c r="E433" s="14">
        <v>1072.5</v>
      </c>
      <c r="F433" s="14">
        <v>1863.9</v>
      </c>
    </row>
    <row r="434" spans="1:6" x14ac:dyDescent="0.35">
      <c r="A434" s="13" t="s">
        <v>300</v>
      </c>
      <c r="B434" s="13" t="s">
        <v>317</v>
      </c>
      <c r="C434" s="14">
        <v>3305.2503000000002</v>
      </c>
      <c r="D434" s="14">
        <v>65.75030000000001</v>
      </c>
      <c r="E434" s="14">
        <v>2755.5</v>
      </c>
      <c r="F434" s="14">
        <v>484</v>
      </c>
    </row>
    <row r="435" spans="1:6" x14ac:dyDescent="0.35">
      <c r="A435" s="13" t="s">
        <v>300</v>
      </c>
      <c r="B435" s="13" t="s">
        <v>318</v>
      </c>
      <c r="C435" s="14">
        <v>1061.17</v>
      </c>
      <c r="D435" s="14">
        <v>112.17</v>
      </c>
      <c r="E435" s="14">
        <v>759</v>
      </c>
      <c r="F435" s="14">
        <v>190</v>
      </c>
    </row>
    <row r="436" spans="1:6" x14ac:dyDescent="0.35">
      <c r="A436" s="13" t="s">
        <v>319</v>
      </c>
      <c r="B436" s="13" t="s">
        <v>320</v>
      </c>
      <c r="C436" s="14">
        <v>2274.8068999999996</v>
      </c>
      <c r="D436" s="14">
        <v>650.80690000000004</v>
      </c>
      <c r="E436" s="14">
        <v>1386</v>
      </c>
      <c r="F436" s="14">
        <v>238</v>
      </c>
    </row>
    <row r="437" spans="1:6" x14ac:dyDescent="0.35">
      <c r="A437" s="13" t="s">
        <v>319</v>
      </c>
      <c r="B437" s="13" t="s">
        <v>714</v>
      </c>
      <c r="C437" s="14">
        <v>0</v>
      </c>
      <c r="D437" s="14">
        <v>0</v>
      </c>
      <c r="E437" s="14">
        <v>0</v>
      </c>
      <c r="F437" s="14">
        <v>0</v>
      </c>
    </row>
    <row r="438" spans="1:6" x14ac:dyDescent="0.35">
      <c r="A438" s="13" t="s">
        <v>319</v>
      </c>
      <c r="B438" s="13" t="s">
        <v>321</v>
      </c>
      <c r="C438" s="14">
        <v>10926.996700000002</v>
      </c>
      <c r="D438" s="14">
        <v>1137.1767</v>
      </c>
      <c r="E438" s="14">
        <v>9304.82</v>
      </c>
      <c r="F438" s="14">
        <v>485</v>
      </c>
    </row>
    <row r="439" spans="1:6" x14ac:dyDescent="0.35">
      <c r="A439" s="13" t="s">
        <v>319</v>
      </c>
      <c r="B439" s="13" t="s">
        <v>322</v>
      </c>
      <c r="C439" s="15"/>
      <c r="D439" s="15"/>
      <c r="E439" s="15"/>
      <c r="F439" s="15"/>
    </row>
    <row r="440" spans="1:6" x14ac:dyDescent="0.35">
      <c r="A440" s="13" t="s">
        <v>319</v>
      </c>
      <c r="B440" s="13" t="s">
        <v>918</v>
      </c>
      <c r="C440" s="14">
        <v>19951.661</v>
      </c>
      <c r="D440" s="14">
        <v>1413.3310000000004</v>
      </c>
      <c r="E440" s="14">
        <v>12351.21</v>
      </c>
      <c r="F440" s="14">
        <v>6187.1200000000008</v>
      </c>
    </row>
    <row r="441" spans="1:6" x14ac:dyDescent="0.35">
      <c r="A441" s="13" t="s">
        <v>319</v>
      </c>
      <c r="B441" s="13" t="s">
        <v>323</v>
      </c>
      <c r="C441" s="14">
        <v>11703.1358</v>
      </c>
      <c r="D441" s="14">
        <v>5416.4758000000002</v>
      </c>
      <c r="E441" s="14">
        <v>6173.8600000000006</v>
      </c>
      <c r="F441" s="14">
        <v>112.8</v>
      </c>
    </row>
    <row r="442" spans="1:6" x14ac:dyDescent="0.35">
      <c r="A442" s="13" t="s">
        <v>319</v>
      </c>
      <c r="B442" s="13" t="s">
        <v>324</v>
      </c>
      <c r="C442" s="14">
        <v>38154.665700000005</v>
      </c>
      <c r="D442" s="14">
        <v>4588.775700000002</v>
      </c>
      <c r="E442" s="14">
        <v>33176.49</v>
      </c>
      <c r="F442" s="14">
        <v>389.40000000000003</v>
      </c>
    </row>
    <row r="443" spans="1:6" x14ac:dyDescent="0.35">
      <c r="A443" s="13" t="s">
        <v>319</v>
      </c>
      <c r="B443" s="13" t="s">
        <v>325</v>
      </c>
      <c r="C443" s="14">
        <v>8657.35</v>
      </c>
      <c r="D443" s="14">
        <v>7510.85</v>
      </c>
      <c r="E443" s="14">
        <v>1138.5</v>
      </c>
      <c r="F443" s="14">
        <v>8</v>
      </c>
    </row>
    <row r="444" spans="1:6" x14ac:dyDescent="0.35">
      <c r="A444" s="13" t="s">
        <v>319</v>
      </c>
      <c r="B444" s="13" t="s">
        <v>326</v>
      </c>
      <c r="C444" s="14">
        <v>12443.874599999999</v>
      </c>
      <c r="D444" s="14">
        <v>2111.8746000000001</v>
      </c>
      <c r="E444" s="14">
        <v>10032</v>
      </c>
      <c r="F444" s="14">
        <v>300</v>
      </c>
    </row>
    <row r="445" spans="1:6" x14ac:dyDescent="0.35">
      <c r="A445" s="13" t="s">
        <v>319</v>
      </c>
      <c r="B445" s="13" t="s">
        <v>327</v>
      </c>
      <c r="C445" s="14">
        <v>6459.3505999999988</v>
      </c>
      <c r="D445" s="14">
        <v>4730.1505999999999</v>
      </c>
      <c r="E445" s="14">
        <v>1729.1999999999998</v>
      </c>
      <c r="F445" s="14">
        <v>0</v>
      </c>
    </row>
    <row r="446" spans="1:6" x14ac:dyDescent="0.35">
      <c r="A446" s="13" t="s">
        <v>319</v>
      </c>
      <c r="B446" s="13" t="s">
        <v>328</v>
      </c>
      <c r="C446" s="14">
        <v>3177.1711999999998</v>
      </c>
      <c r="D446" s="14">
        <v>1823.6512000000002</v>
      </c>
      <c r="E446" s="14">
        <v>1306.8</v>
      </c>
      <c r="F446" s="14">
        <v>46.72</v>
      </c>
    </row>
    <row r="447" spans="1:6" x14ac:dyDescent="0.35">
      <c r="A447" s="13" t="s">
        <v>319</v>
      </c>
      <c r="B447" s="13" t="s">
        <v>329</v>
      </c>
      <c r="C447" s="14">
        <v>3581.43</v>
      </c>
      <c r="D447" s="14">
        <v>611.43000000000006</v>
      </c>
      <c r="E447" s="14">
        <v>2640</v>
      </c>
      <c r="F447" s="14">
        <v>330</v>
      </c>
    </row>
    <row r="448" spans="1:6" x14ac:dyDescent="0.35">
      <c r="A448" s="13" t="s">
        <v>319</v>
      </c>
      <c r="B448" s="13" t="s">
        <v>330</v>
      </c>
      <c r="C448" s="14">
        <v>11243.8284</v>
      </c>
      <c r="D448" s="14">
        <v>2197.8884000000003</v>
      </c>
      <c r="E448" s="14">
        <v>9013.94</v>
      </c>
      <c r="F448" s="14">
        <v>32</v>
      </c>
    </row>
    <row r="449" spans="1:6" x14ac:dyDescent="0.35">
      <c r="A449" s="13" t="s">
        <v>319</v>
      </c>
      <c r="B449" s="13" t="s">
        <v>331</v>
      </c>
      <c r="C449" s="14">
        <v>2169.7276000000002</v>
      </c>
      <c r="D449" s="14">
        <v>2057.6476000000002</v>
      </c>
      <c r="E449" s="14">
        <v>0</v>
      </c>
      <c r="F449" s="14">
        <v>112.08</v>
      </c>
    </row>
    <row r="450" spans="1:6" x14ac:dyDescent="0.35">
      <c r="A450" s="13" t="s">
        <v>319</v>
      </c>
      <c r="B450" s="13" t="s">
        <v>332</v>
      </c>
      <c r="C450" s="14">
        <v>10743.785099999999</v>
      </c>
      <c r="D450" s="14">
        <v>2618.1851000000001</v>
      </c>
      <c r="E450" s="14">
        <v>7275.5999999999995</v>
      </c>
      <c r="F450" s="14">
        <v>850</v>
      </c>
    </row>
    <row r="451" spans="1:6" x14ac:dyDescent="0.35">
      <c r="A451" s="13" t="s">
        <v>319</v>
      </c>
      <c r="B451" s="13" t="s">
        <v>333</v>
      </c>
      <c r="C451" s="14">
        <v>10219.931699999999</v>
      </c>
      <c r="D451" s="14">
        <v>400.7817</v>
      </c>
      <c r="E451" s="14">
        <v>9819.15</v>
      </c>
      <c r="F451" s="14">
        <v>0</v>
      </c>
    </row>
    <row r="452" spans="1:6" x14ac:dyDescent="0.35">
      <c r="A452" s="13" t="s">
        <v>319</v>
      </c>
      <c r="B452" s="13" t="s">
        <v>334</v>
      </c>
      <c r="C452" s="14">
        <v>22935.615900000001</v>
      </c>
      <c r="D452" s="14">
        <v>15182.235900000001</v>
      </c>
      <c r="E452" s="14">
        <v>7753.3799999999992</v>
      </c>
      <c r="F452" s="14">
        <v>0</v>
      </c>
    </row>
    <row r="453" spans="1:6" x14ac:dyDescent="0.35">
      <c r="A453" s="13" t="s">
        <v>319</v>
      </c>
      <c r="B453" s="13" t="s">
        <v>335</v>
      </c>
      <c r="C453" s="14">
        <v>65047.990499999993</v>
      </c>
      <c r="D453" s="14">
        <v>36816.8105</v>
      </c>
      <c r="E453" s="14">
        <v>28060.18</v>
      </c>
      <c r="F453" s="14">
        <v>171</v>
      </c>
    </row>
    <row r="454" spans="1:6" x14ac:dyDescent="0.35">
      <c r="A454" s="13" t="s">
        <v>319</v>
      </c>
      <c r="B454" s="13" t="s">
        <v>743</v>
      </c>
      <c r="C454" s="14">
        <v>8754.5048999999999</v>
      </c>
      <c r="D454" s="14">
        <v>271.10490000000004</v>
      </c>
      <c r="E454" s="14">
        <v>7975.2</v>
      </c>
      <c r="F454" s="14">
        <v>508.2</v>
      </c>
    </row>
    <row r="455" spans="1:6" x14ac:dyDescent="0.35">
      <c r="A455" s="13" t="s">
        <v>319</v>
      </c>
      <c r="B455" s="13" t="s">
        <v>336</v>
      </c>
      <c r="C455" s="14">
        <v>18190.367199999997</v>
      </c>
      <c r="D455" s="14">
        <v>14974.537199999999</v>
      </c>
      <c r="E455" s="14">
        <v>3215.83</v>
      </c>
      <c r="F455" s="14">
        <v>0</v>
      </c>
    </row>
    <row r="456" spans="1:6" x14ac:dyDescent="0.35">
      <c r="A456" s="13" t="s">
        <v>319</v>
      </c>
      <c r="B456" s="13" t="s">
        <v>337</v>
      </c>
      <c r="C456" s="14">
        <v>110613.3539</v>
      </c>
      <c r="D456" s="14">
        <v>79639.333900000012</v>
      </c>
      <c r="E456" s="14">
        <v>30585.159999999996</v>
      </c>
      <c r="F456" s="14">
        <v>388.86</v>
      </c>
    </row>
    <row r="457" spans="1:6" x14ac:dyDescent="0.35">
      <c r="A457" s="13" t="s">
        <v>338</v>
      </c>
      <c r="B457" s="13" t="s">
        <v>339</v>
      </c>
      <c r="C457" s="14">
        <v>31488.54</v>
      </c>
      <c r="D457" s="14">
        <v>21480.39</v>
      </c>
      <c r="E457" s="14">
        <v>10008.15</v>
      </c>
      <c r="F457" s="14">
        <v>0</v>
      </c>
    </row>
    <row r="458" spans="1:6" x14ac:dyDescent="0.35">
      <c r="A458" s="13" t="s">
        <v>338</v>
      </c>
      <c r="B458" s="13" t="s">
        <v>919</v>
      </c>
      <c r="C458" s="14">
        <v>13424.610200000001</v>
      </c>
      <c r="D458" s="14">
        <v>9906.4102000000003</v>
      </c>
      <c r="E458" s="14">
        <v>3118</v>
      </c>
      <c r="F458" s="14">
        <v>400.2</v>
      </c>
    </row>
    <row r="459" spans="1:6" x14ac:dyDescent="0.35">
      <c r="A459" s="13" t="s">
        <v>338</v>
      </c>
      <c r="B459" s="13" t="s">
        <v>340</v>
      </c>
      <c r="C459" s="14">
        <v>1900</v>
      </c>
      <c r="D459" s="14">
        <v>0</v>
      </c>
      <c r="E459" s="14">
        <v>1650</v>
      </c>
      <c r="F459" s="14">
        <v>250</v>
      </c>
    </row>
    <row r="460" spans="1:6" x14ac:dyDescent="0.35">
      <c r="A460" s="13" t="s">
        <v>338</v>
      </c>
      <c r="B460" s="13" t="s">
        <v>341</v>
      </c>
      <c r="C460" s="14">
        <v>32652.54</v>
      </c>
      <c r="D460" s="14">
        <v>23357.22</v>
      </c>
      <c r="E460" s="14">
        <v>9295.32</v>
      </c>
      <c r="F460" s="14">
        <v>0</v>
      </c>
    </row>
    <row r="461" spans="1:6" x14ac:dyDescent="0.35">
      <c r="A461" s="13" t="s">
        <v>338</v>
      </c>
      <c r="B461" s="13" t="s">
        <v>342</v>
      </c>
      <c r="C461" s="14">
        <v>7060.0290000000005</v>
      </c>
      <c r="D461" s="14">
        <v>3677.7790000000005</v>
      </c>
      <c r="E461" s="14">
        <v>3286.25</v>
      </c>
      <c r="F461" s="14">
        <v>96</v>
      </c>
    </row>
    <row r="462" spans="1:6" x14ac:dyDescent="0.35">
      <c r="A462" s="13" t="s">
        <v>338</v>
      </c>
      <c r="B462" s="13" t="s">
        <v>920</v>
      </c>
      <c r="C462" s="14">
        <v>85759.577199999971</v>
      </c>
      <c r="D462" s="14">
        <v>57054.157200000009</v>
      </c>
      <c r="E462" s="14">
        <v>28355.419999999995</v>
      </c>
      <c r="F462" s="14">
        <v>350</v>
      </c>
    </row>
    <row r="463" spans="1:6" x14ac:dyDescent="0.35">
      <c r="A463" s="13" t="s">
        <v>338</v>
      </c>
      <c r="B463" s="13" t="s">
        <v>921</v>
      </c>
      <c r="C463" s="14">
        <v>1741.4</v>
      </c>
      <c r="D463" s="14">
        <v>619.4</v>
      </c>
      <c r="E463" s="14">
        <v>1122</v>
      </c>
      <c r="F463" s="14">
        <v>0</v>
      </c>
    </row>
    <row r="464" spans="1:6" x14ac:dyDescent="0.35">
      <c r="A464" s="13" t="s">
        <v>338</v>
      </c>
      <c r="B464" s="13" t="s">
        <v>922</v>
      </c>
      <c r="C464" s="14">
        <v>5582.65</v>
      </c>
      <c r="D464" s="14">
        <v>14</v>
      </c>
      <c r="E464" s="14">
        <v>5248.65</v>
      </c>
      <c r="F464" s="14">
        <v>320</v>
      </c>
    </row>
    <row r="465" spans="1:6" x14ac:dyDescent="0.35">
      <c r="A465" s="13" t="s">
        <v>338</v>
      </c>
      <c r="B465" s="13" t="s">
        <v>923</v>
      </c>
      <c r="C465" s="14">
        <v>4144.7120000000004</v>
      </c>
      <c r="D465" s="14">
        <v>1768.162</v>
      </c>
      <c r="E465" s="14">
        <v>2156.5500000000002</v>
      </c>
      <c r="F465" s="14">
        <v>220</v>
      </c>
    </row>
    <row r="466" spans="1:6" x14ac:dyDescent="0.35">
      <c r="A466" s="13" t="s">
        <v>338</v>
      </c>
      <c r="B466" s="13" t="s">
        <v>343</v>
      </c>
      <c r="C466" s="14">
        <v>6061.48</v>
      </c>
      <c r="D466" s="14">
        <v>4764</v>
      </c>
      <c r="E466" s="14">
        <v>1276.48</v>
      </c>
      <c r="F466" s="14">
        <v>21</v>
      </c>
    </row>
    <row r="467" spans="1:6" x14ac:dyDescent="0.35">
      <c r="A467" s="13" t="s">
        <v>338</v>
      </c>
      <c r="B467" s="13" t="s">
        <v>344</v>
      </c>
      <c r="C467" s="14">
        <v>7267.5337999999992</v>
      </c>
      <c r="D467" s="14">
        <v>3536.5337999999997</v>
      </c>
      <c r="E467" s="14">
        <v>3731</v>
      </c>
      <c r="F467" s="14">
        <v>0</v>
      </c>
    </row>
    <row r="468" spans="1:6" x14ac:dyDescent="0.35">
      <c r="A468" s="13" t="s">
        <v>338</v>
      </c>
      <c r="B468" s="13" t="s">
        <v>924</v>
      </c>
      <c r="C468" s="14">
        <v>1376.64</v>
      </c>
      <c r="D468" s="14">
        <v>1376.64</v>
      </c>
      <c r="E468" s="14">
        <v>0</v>
      </c>
      <c r="F468" s="14">
        <v>0</v>
      </c>
    </row>
    <row r="469" spans="1:6" x14ac:dyDescent="0.35">
      <c r="A469" s="13" t="s">
        <v>338</v>
      </c>
      <c r="B469" s="13" t="s">
        <v>345</v>
      </c>
      <c r="C469" s="14">
        <v>54176.1443</v>
      </c>
      <c r="D469" s="14">
        <v>24306.524300000005</v>
      </c>
      <c r="E469" s="14">
        <v>28444.820000000003</v>
      </c>
      <c r="F469" s="14">
        <v>1424.8</v>
      </c>
    </row>
    <row r="470" spans="1:6" x14ac:dyDescent="0.35">
      <c r="A470" s="13" t="s">
        <v>338</v>
      </c>
      <c r="B470" s="13" t="s">
        <v>346</v>
      </c>
      <c r="C470" s="14">
        <v>14634.673099999998</v>
      </c>
      <c r="D470" s="14">
        <v>4026.5531000000001</v>
      </c>
      <c r="E470" s="14">
        <v>10458.120000000001</v>
      </c>
      <c r="F470" s="14">
        <v>150</v>
      </c>
    </row>
    <row r="471" spans="1:6" x14ac:dyDescent="0.35">
      <c r="A471" s="13" t="s">
        <v>338</v>
      </c>
      <c r="B471" s="13" t="s">
        <v>347</v>
      </c>
      <c r="C471" s="14">
        <v>2503.2999999999997</v>
      </c>
      <c r="D471" s="14">
        <v>25</v>
      </c>
      <c r="E471" s="14">
        <v>2478.2999999999997</v>
      </c>
      <c r="F471" s="14">
        <v>0</v>
      </c>
    </row>
    <row r="472" spans="1:6" x14ac:dyDescent="0.35">
      <c r="A472" s="13" t="s">
        <v>338</v>
      </c>
      <c r="B472" s="13" t="s">
        <v>348</v>
      </c>
      <c r="C472" s="14">
        <v>10082.299999999999</v>
      </c>
      <c r="D472" s="14">
        <v>728</v>
      </c>
      <c r="E472" s="14">
        <v>9354.2999999999993</v>
      </c>
      <c r="F472" s="14">
        <v>0</v>
      </c>
    </row>
    <row r="473" spans="1:6" x14ac:dyDescent="0.35">
      <c r="A473" s="13" t="s">
        <v>338</v>
      </c>
      <c r="B473" s="13" t="s">
        <v>349</v>
      </c>
      <c r="C473" s="14">
        <v>1033.348</v>
      </c>
      <c r="D473" s="14">
        <v>1032.7360000000001</v>
      </c>
      <c r="E473" s="14">
        <v>0</v>
      </c>
      <c r="F473" s="14">
        <v>0.61199999999999999</v>
      </c>
    </row>
    <row r="474" spans="1:6" x14ac:dyDescent="0.35">
      <c r="A474" s="13" t="s">
        <v>338</v>
      </c>
      <c r="B474" s="13" t="s">
        <v>350</v>
      </c>
      <c r="C474" s="14">
        <v>13190.469999999998</v>
      </c>
      <c r="D474" s="14">
        <v>2931.67</v>
      </c>
      <c r="E474" s="14">
        <v>9548.7999999999993</v>
      </c>
      <c r="F474" s="14">
        <v>710</v>
      </c>
    </row>
    <row r="475" spans="1:6" x14ac:dyDescent="0.35">
      <c r="A475" s="13" t="s">
        <v>338</v>
      </c>
      <c r="B475" s="13" t="s">
        <v>351</v>
      </c>
      <c r="C475" s="14">
        <v>25483.991199999997</v>
      </c>
      <c r="D475" s="14">
        <v>9629.1160000000018</v>
      </c>
      <c r="E475" s="14">
        <v>13168.2</v>
      </c>
      <c r="F475" s="14">
        <v>2686.6752000000001</v>
      </c>
    </row>
    <row r="476" spans="1:6" x14ac:dyDescent="0.35">
      <c r="A476" s="13" t="s">
        <v>338</v>
      </c>
      <c r="B476" s="13" t="s">
        <v>352</v>
      </c>
      <c r="C476" s="14">
        <v>9599.19</v>
      </c>
      <c r="D476" s="14">
        <v>4670.99</v>
      </c>
      <c r="E476" s="14">
        <v>4928.2</v>
      </c>
      <c r="F476" s="14">
        <v>0</v>
      </c>
    </row>
    <row r="477" spans="1:6" x14ac:dyDescent="0.35">
      <c r="A477" s="13" t="s">
        <v>338</v>
      </c>
      <c r="B477" s="13" t="s">
        <v>353</v>
      </c>
      <c r="C477" s="14">
        <v>18488.5</v>
      </c>
      <c r="D477" s="14">
        <v>6397.5</v>
      </c>
      <c r="E477" s="14">
        <v>10291</v>
      </c>
      <c r="F477" s="14">
        <v>1800</v>
      </c>
    </row>
    <row r="478" spans="1:6" x14ac:dyDescent="0.35">
      <c r="A478" s="13" t="s">
        <v>338</v>
      </c>
      <c r="B478" s="13" t="s">
        <v>925</v>
      </c>
      <c r="C478" s="14">
        <v>10856.2176</v>
      </c>
      <c r="D478" s="14">
        <v>675.46759999999995</v>
      </c>
      <c r="E478" s="14">
        <v>8482.99</v>
      </c>
      <c r="F478" s="14">
        <v>1697.76</v>
      </c>
    </row>
    <row r="479" spans="1:6" x14ac:dyDescent="0.35">
      <c r="A479" s="13" t="s">
        <v>338</v>
      </c>
      <c r="B479" s="13" t="s">
        <v>926</v>
      </c>
      <c r="C479" s="14">
        <v>24617.824199999992</v>
      </c>
      <c r="D479" s="14">
        <v>5309.1642000000002</v>
      </c>
      <c r="E479" s="14">
        <v>18939.059999999998</v>
      </c>
      <c r="F479" s="14">
        <v>369.6</v>
      </c>
    </row>
    <row r="480" spans="1:6" x14ac:dyDescent="0.35">
      <c r="A480" s="13" t="s">
        <v>338</v>
      </c>
      <c r="B480" s="13" t="s">
        <v>927</v>
      </c>
      <c r="C480" s="14">
        <v>7780.119999999999</v>
      </c>
      <c r="D480" s="14">
        <v>424.70000000000005</v>
      </c>
      <c r="E480" s="14">
        <v>6655.4199999999992</v>
      </c>
      <c r="F480" s="14">
        <v>700</v>
      </c>
    </row>
    <row r="481" spans="1:6" x14ac:dyDescent="0.35">
      <c r="A481" s="13" t="s">
        <v>338</v>
      </c>
      <c r="B481" s="13" t="s">
        <v>785</v>
      </c>
      <c r="C481" s="14">
        <v>1072</v>
      </c>
      <c r="D481" s="14">
        <v>1072</v>
      </c>
      <c r="E481" s="14">
        <v>0</v>
      </c>
      <c r="F481" s="14">
        <v>0</v>
      </c>
    </row>
    <row r="482" spans="1:6" x14ac:dyDescent="0.35">
      <c r="A482" s="13" t="s">
        <v>338</v>
      </c>
      <c r="B482" s="13" t="s">
        <v>354</v>
      </c>
      <c r="C482" s="14">
        <v>7730.6791999999996</v>
      </c>
      <c r="D482" s="14">
        <v>3662.5792000000001</v>
      </c>
      <c r="E482" s="14">
        <v>4016.1</v>
      </c>
      <c r="F482" s="14">
        <v>52</v>
      </c>
    </row>
    <row r="483" spans="1:6" x14ac:dyDescent="0.35">
      <c r="A483" s="13" t="s">
        <v>338</v>
      </c>
      <c r="B483" s="13" t="s">
        <v>355</v>
      </c>
      <c r="C483" s="14">
        <v>32976.936400000006</v>
      </c>
      <c r="D483" s="14">
        <v>3960.6864</v>
      </c>
      <c r="E483" s="14">
        <v>28196.450000000004</v>
      </c>
      <c r="F483" s="14">
        <v>819.80000000000007</v>
      </c>
    </row>
    <row r="484" spans="1:6" x14ac:dyDescent="0.35">
      <c r="A484" s="13" t="s">
        <v>356</v>
      </c>
      <c r="B484" s="13" t="s">
        <v>357</v>
      </c>
      <c r="C484" s="14">
        <v>91.679699999999997</v>
      </c>
      <c r="D484" s="14">
        <v>91.679699999999997</v>
      </c>
      <c r="E484" s="14">
        <v>0</v>
      </c>
      <c r="F484" s="14">
        <v>0</v>
      </c>
    </row>
    <row r="485" spans="1:6" x14ac:dyDescent="0.35">
      <c r="A485" s="13" t="s">
        <v>356</v>
      </c>
      <c r="B485" s="13" t="s">
        <v>358</v>
      </c>
      <c r="C485" s="14">
        <v>13.96</v>
      </c>
      <c r="D485" s="14">
        <v>0</v>
      </c>
      <c r="E485" s="14">
        <v>0</v>
      </c>
      <c r="F485" s="14">
        <v>13.96</v>
      </c>
    </row>
    <row r="486" spans="1:6" x14ac:dyDescent="0.35">
      <c r="A486" s="13" t="s">
        <v>356</v>
      </c>
      <c r="B486" s="13" t="s">
        <v>359</v>
      </c>
      <c r="C486" s="14">
        <v>529.12220000000002</v>
      </c>
      <c r="D486" s="14">
        <v>529.12220000000002</v>
      </c>
      <c r="E486" s="14">
        <v>0</v>
      </c>
      <c r="F486" s="14">
        <v>0</v>
      </c>
    </row>
    <row r="487" spans="1:6" x14ac:dyDescent="0.35">
      <c r="A487" s="13" t="s">
        <v>356</v>
      </c>
      <c r="B487" s="13" t="s">
        <v>360</v>
      </c>
      <c r="C487" s="14">
        <v>3502.1322000000005</v>
      </c>
      <c r="D487" s="14">
        <v>189.29220000000001</v>
      </c>
      <c r="E487" s="14">
        <v>3312.84</v>
      </c>
      <c r="F487" s="14">
        <v>0</v>
      </c>
    </row>
    <row r="488" spans="1:6" x14ac:dyDescent="0.35">
      <c r="A488" s="13" t="s">
        <v>356</v>
      </c>
      <c r="B488" s="13" t="s">
        <v>361</v>
      </c>
      <c r="C488" s="14">
        <v>0</v>
      </c>
      <c r="D488" s="14">
        <v>0</v>
      </c>
      <c r="E488" s="14">
        <v>0</v>
      </c>
      <c r="F488" s="14">
        <v>0</v>
      </c>
    </row>
    <row r="489" spans="1:6" x14ac:dyDescent="0.35">
      <c r="A489" s="13" t="s">
        <v>356</v>
      </c>
      <c r="B489" s="13" t="s">
        <v>362</v>
      </c>
      <c r="C489" s="14">
        <v>0</v>
      </c>
      <c r="D489" s="14">
        <v>0</v>
      </c>
      <c r="E489" s="14">
        <v>0</v>
      </c>
      <c r="F489" s="14">
        <v>0</v>
      </c>
    </row>
    <row r="490" spans="1:6" x14ac:dyDescent="0.35">
      <c r="A490" s="13" t="s">
        <v>356</v>
      </c>
      <c r="B490" s="13" t="s">
        <v>851</v>
      </c>
      <c r="C490" s="15"/>
      <c r="D490" s="15"/>
      <c r="E490" s="15"/>
      <c r="F490" s="15"/>
    </row>
    <row r="491" spans="1:6" x14ac:dyDescent="0.35">
      <c r="A491" s="13" t="s">
        <v>356</v>
      </c>
      <c r="B491" s="13" t="s">
        <v>363</v>
      </c>
      <c r="C491" s="14">
        <v>2.3759999999999999</v>
      </c>
      <c r="D491" s="14">
        <v>2.3759999999999999</v>
      </c>
      <c r="E491" s="14">
        <v>0</v>
      </c>
      <c r="F491" s="14">
        <v>0</v>
      </c>
    </row>
    <row r="492" spans="1:6" x14ac:dyDescent="0.35">
      <c r="A492" s="13" t="s">
        <v>356</v>
      </c>
      <c r="B492" s="13" t="s">
        <v>364</v>
      </c>
      <c r="C492" s="14">
        <v>35</v>
      </c>
      <c r="D492" s="14">
        <v>35</v>
      </c>
      <c r="E492" s="14">
        <v>0</v>
      </c>
      <c r="F492" s="14">
        <v>0</v>
      </c>
    </row>
    <row r="493" spans="1:6" x14ac:dyDescent="0.35">
      <c r="A493" s="13" t="s">
        <v>356</v>
      </c>
      <c r="B493" s="13" t="s">
        <v>365</v>
      </c>
      <c r="C493" s="14">
        <v>4782.3011999999999</v>
      </c>
      <c r="D493" s="14">
        <v>3377.3011999999999</v>
      </c>
      <c r="E493" s="14">
        <v>0</v>
      </c>
      <c r="F493" s="14">
        <v>1405</v>
      </c>
    </row>
    <row r="494" spans="1:6" x14ac:dyDescent="0.35">
      <c r="A494" s="13" t="s">
        <v>356</v>
      </c>
      <c r="B494" s="13" t="s">
        <v>366</v>
      </c>
      <c r="C494" s="14">
        <v>84.052800000000005</v>
      </c>
      <c r="D494" s="14">
        <v>84.052800000000005</v>
      </c>
      <c r="E494" s="14">
        <v>0</v>
      </c>
      <c r="F494" s="14">
        <v>0</v>
      </c>
    </row>
    <row r="495" spans="1:6" x14ac:dyDescent="0.35">
      <c r="A495" s="13" t="s">
        <v>356</v>
      </c>
      <c r="B495" s="13" t="s">
        <v>367</v>
      </c>
      <c r="C495" s="14">
        <v>0</v>
      </c>
      <c r="D495" s="14">
        <v>0</v>
      </c>
      <c r="E495" s="14">
        <v>0</v>
      </c>
      <c r="F495" s="14">
        <v>0</v>
      </c>
    </row>
    <row r="496" spans="1:6" x14ac:dyDescent="0.35">
      <c r="A496" s="13" t="s">
        <v>356</v>
      </c>
      <c r="B496" s="13" t="s">
        <v>928</v>
      </c>
      <c r="C496" s="14">
        <v>670.88</v>
      </c>
      <c r="D496" s="14">
        <v>0</v>
      </c>
      <c r="E496" s="14">
        <v>0</v>
      </c>
      <c r="F496" s="14">
        <v>670.88</v>
      </c>
    </row>
    <row r="497" spans="1:6" x14ac:dyDescent="0.35">
      <c r="A497" s="13" t="s">
        <v>356</v>
      </c>
      <c r="B497" s="13" t="s">
        <v>852</v>
      </c>
      <c r="C497" s="15"/>
      <c r="D497" s="15"/>
      <c r="E497" s="15"/>
      <c r="F497" s="15"/>
    </row>
    <row r="498" spans="1:6" x14ac:dyDescent="0.35">
      <c r="A498" s="13" t="s">
        <v>356</v>
      </c>
      <c r="B498" s="13" t="s">
        <v>786</v>
      </c>
      <c r="C498" s="14">
        <v>83.52</v>
      </c>
      <c r="D498" s="14">
        <v>0</v>
      </c>
      <c r="E498" s="14">
        <v>0</v>
      </c>
      <c r="F498" s="14">
        <v>83.52</v>
      </c>
    </row>
    <row r="499" spans="1:6" x14ac:dyDescent="0.35">
      <c r="A499" s="13" t="s">
        <v>356</v>
      </c>
      <c r="B499" s="13" t="s">
        <v>368</v>
      </c>
      <c r="C499" s="14">
        <v>2871.1831999999999</v>
      </c>
      <c r="D499" s="14">
        <v>134.1832</v>
      </c>
      <c r="E499" s="14">
        <v>2737</v>
      </c>
      <c r="F499" s="14">
        <v>0</v>
      </c>
    </row>
    <row r="500" spans="1:6" x14ac:dyDescent="0.35">
      <c r="A500" s="13" t="s">
        <v>356</v>
      </c>
      <c r="B500" s="13" t="s">
        <v>369</v>
      </c>
      <c r="C500" s="14">
        <v>5.9934000000000012</v>
      </c>
      <c r="D500" s="14">
        <v>5.9934000000000012</v>
      </c>
      <c r="E500" s="14">
        <v>0</v>
      </c>
      <c r="F500" s="14">
        <v>0</v>
      </c>
    </row>
    <row r="501" spans="1:6" x14ac:dyDescent="0.35">
      <c r="A501" s="13" t="s">
        <v>356</v>
      </c>
      <c r="B501" s="13" t="s">
        <v>929</v>
      </c>
      <c r="C501" s="14">
        <v>83</v>
      </c>
      <c r="D501" s="14">
        <v>77.94</v>
      </c>
      <c r="E501" s="14">
        <v>0</v>
      </c>
      <c r="F501" s="14">
        <v>5.0600000000000005</v>
      </c>
    </row>
    <row r="502" spans="1:6" x14ac:dyDescent="0.35">
      <c r="A502" s="13" t="s">
        <v>356</v>
      </c>
      <c r="B502" s="13" t="s">
        <v>930</v>
      </c>
      <c r="C502" s="15"/>
      <c r="D502" s="15"/>
      <c r="E502" s="15"/>
      <c r="F502" s="15"/>
    </row>
    <row r="503" spans="1:6" ht="29" x14ac:dyDescent="0.35">
      <c r="A503" s="13" t="s">
        <v>356</v>
      </c>
      <c r="B503" s="13" t="s">
        <v>370</v>
      </c>
      <c r="C503" s="14">
        <v>0</v>
      </c>
      <c r="D503" s="14">
        <v>0</v>
      </c>
      <c r="E503" s="14">
        <v>0</v>
      </c>
      <c r="F503" s="14">
        <v>0</v>
      </c>
    </row>
    <row r="504" spans="1:6" x14ac:dyDescent="0.35">
      <c r="A504" s="13" t="s">
        <v>356</v>
      </c>
      <c r="B504" s="13" t="s">
        <v>931</v>
      </c>
      <c r="C504" s="14">
        <v>365.11800000000005</v>
      </c>
      <c r="D504" s="14">
        <v>365.11800000000005</v>
      </c>
      <c r="E504" s="14">
        <v>0</v>
      </c>
      <c r="F504" s="14">
        <v>0</v>
      </c>
    </row>
    <row r="505" spans="1:6" x14ac:dyDescent="0.35">
      <c r="A505" s="13" t="s">
        <v>356</v>
      </c>
      <c r="B505" s="13" t="s">
        <v>371</v>
      </c>
      <c r="C505" s="14">
        <v>163.79</v>
      </c>
      <c r="D505" s="14">
        <v>163.79</v>
      </c>
      <c r="E505" s="14">
        <v>0</v>
      </c>
      <c r="F505" s="14">
        <v>0</v>
      </c>
    </row>
    <row r="506" spans="1:6" x14ac:dyDescent="0.35">
      <c r="A506" s="13" t="s">
        <v>356</v>
      </c>
      <c r="B506" s="13" t="s">
        <v>372</v>
      </c>
      <c r="C506" s="14">
        <v>1005.73</v>
      </c>
      <c r="D506" s="14">
        <v>575.73</v>
      </c>
      <c r="E506" s="14">
        <v>0</v>
      </c>
      <c r="F506" s="14">
        <v>430</v>
      </c>
    </row>
    <row r="507" spans="1:6" x14ac:dyDescent="0.35">
      <c r="A507" s="13" t="s">
        <v>356</v>
      </c>
      <c r="B507" s="13" t="s">
        <v>853</v>
      </c>
      <c r="C507" s="15"/>
      <c r="D507" s="15"/>
      <c r="E507" s="15"/>
      <c r="F507" s="15"/>
    </row>
    <row r="508" spans="1:6" x14ac:dyDescent="0.35">
      <c r="A508" s="13" t="s">
        <v>356</v>
      </c>
      <c r="B508" s="13" t="s">
        <v>373</v>
      </c>
      <c r="C508" s="14">
        <v>363.8</v>
      </c>
      <c r="D508" s="14">
        <v>350</v>
      </c>
      <c r="E508" s="14">
        <v>0</v>
      </c>
      <c r="F508" s="14">
        <v>13.8</v>
      </c>
    </row>
    <row r="509" spans="1:6" x14ac:dyDescent="0.35">
      <c r="A509" s="13" t="s">
        <v>356</v>
      </c>
      <c r="B509" s="13" t="s">
        <v>932</v>
      </c>
      <c r="C509" s="14">
        <v>0</v>
      </c>
      <c r="D509" s="14">
        <v>0</v>
      </c>
      <c r="E509" s="14">
        <v>0</v>
      </c>
      <c r="F509" s="14">
        <v>0</v>
      </c>
    </row>
    <row r="510" spans="1:6" x14ac:dyDescent="0.35">
      <c r="A510" s="13" t="s">
        <v>356</v>
      </c>
      <c r="B510" s="13" t="s">
        <v>374</v>
      </c>
      <c r="C510" s="14">
        <v>0</v>
      </c>
      <c r="D510" s="14">
        <v>0</v>
      </c>
      <c r="E510" s="14">
        <v>0</v>
      </c>
      <c r="F510" s="14">
        <v>0</v>
      </c>
    </row>
    <row r="511" spans="1:6" x14ac:dyDescent="0.35">
      <c r="A511" s="13" t="s">
        <v>356</v>
      </c>
      <c r="B511" s="13" t="s">
        <v>375</v>
      </c>
      <c r="C511" s="14">
        <v>42225.796899999994</v>
      </c>
      <c r="D511" s="14">
        <v>23830.696900000006</v>
      </c>
      <c r="E511" s="14">
        <v>17040.300000000003</v>
      </c>
      <c r="F511" s="14">
        <v>1354.8</v>
      </c>
    </row>
    <row r="512" spans="1:6" x14ac:dyDescent="0.35">
      <c r="A512" s="13" t="s">
        <v>356</v>
      </c>
      <c r="B512" s="13" t="s">
        <v>376</v>
      </c>
      <c r="C512" s="14">
        <v>305.75440000000003</v>
      </c>
      <c r="D512" s="14">
        <v>305.75440000000003</v>
      </c>
      <c r="E512" s="14">
        <v>0</v>
      </c>
      <c r="F512" s="14">
        <v>0</v>
      </c>
    </row>
    <row r="513" spans="1:6" x14ac:dyDescent="0.35">
      <c r="A513" s="13" t="s">
        <v>356</v>
      </c>
      <c r="B513" s="13" t="s">
        <v>377</v>
      </c>
      <c r="C513" s="14">
        <v>626.67600000000004</v>
      </c>
      <c r="D513" s="14">
        <v>626.67600000000004</v>
      </c>
      <c r="E513" s="14">
        <v>0</v>
      </c>
      <c r="F513" s="14">
        <v>0</v>
      </c>
    </row>
    <row r="514" spans="1:6" x14ac:dyDescent="0.35">
      <c r="A514" s="13" t="s">
        <v>709</v>
      </c>
      <c r="B514" s="13" t="s">
        <v>146</v>
      </c>
      <c r="C514" s="14">
        <v>22683.390200000002</v>
      </c>
      <c r="D514" s="14">
        <v>6390.1602000000003</v>
      </c>
      <c r="E514" s="14">
        <v>15712.630000000001</v>
      </c>
      <c r="F514" s="14">
        <v>580.6</v>
      </c>
    </row>
    <row r="515" spans="1:6" x14ac:dyDescent="0.35">
      <c r="A515" s="13" t="s">
        <v>709</v>
      </c>
      <c r="B515" s="13" t="s">
        <v>417</v>
      </c>
      <c r="C515" s="14">
        <v>28296.428199999998</v>
      </c>
      <c r="D515" s="14">
        <v>12692.5782</v>
      </c>
      <c r="E515" s="14">
        <v>15603.849999999999</v>
      </c>
      <c r="F515" s="14">
        <v>0</v>
      </c>
    </row>
    <row r="516" spans="1:6" x14ac:dyDescent="0.35">
      <c r="A516" s="13" t="s">
        <v>709</v>
      </c>
      <c r="B516" s="13" t="s">
        <v>128</v>
      </c>
      <c r="C516" s="14">
        <v>9891.8799999999992</v>
      </c>
      <c r="D516" s="14">
        <v>2679.04</v>
      </c>
      <c r="E516" s="14">
        <v>7212.8399999999992</v>
      </c>
      <c r="F516" s="14">
        <v>0</v>
      </c>
    </row>
    <row r="517" spans="1:6" x14ac:dyDescent="0.35">
      <c r="A517" s="13" t="s">
        <v>709</v>
      </c>
      <c r="B517" s="13" t="s">
        <v>933</v>
      </c>
      <c r="C517" s="14">
        <v>62228.354200000009</v>
      </c>
      <c r="D517" s="14">
        <v>20886.204199999996</v>
      </c>
      <c r="E517" s="14">
        <v>38728.950000000004</v>
      </c>
      <c r="F517" s="14">
        <v>2613.1999999999998</v>
      </c>
    </row>
    <row r="518" spans="1:6" x14ac:dyDescent="0.35">
      <c r="A518" s="13" t="s">
        <v>709</v>
      </c>
      <c r="B518" s="13" t="s">
        <v>934</v>
      </c>
      <c r="C518" s="14">
        <v>39488.806400000001</v>
      </c>
      <c r="D518" s="14">
        <v>7690.8364000000001</v>
      </c>
      <c r="E518" s="14">
        <v>31797.97</v>
      </c>
      <c r="F518" s="14">
        <v>0</v>
      </c>
    </row>
    <row r="519" spans="1:6" x14ac:dyDescent="0.35">
      <c r="A519" s="13" t="s">
        <v>378</v>
      </c>
      <c r="B519" s="13" t="s">
        <v>379</v>
      </c>
      <c r="C519" s="14">
        <v>8454.1154999999981</v>
      </c>
      <c r="D519" s="14">
        <v>527.3175</v>
      </c>
      <c r="E519" s="14">
        <v>4538.2399999999989</v>
      </c>
      <c r="F519" s="14">
        <v>3388.558</v>
      </c>
    </row>
    <row r="520" spans="1:6" x14ac:dyDescent="0.35">
      <c r="A520" s="13" t="s">
        <v>378</v>
      </c>
      <c r="B520" s="13" t="s">
        <v>380</v>
      </c>
      <c r="C520" s="14">
        <v>33513.555899999999</v>
      </c>
      <c r="D520" s="14">
        <v>6468.8259000000016</v>
      </c>
      <c r="E520" s="14">
        <v>21876.17</v>
      </c>
      <c r="F520" s="14">
        <v>5168.5600000000004</v>
      </c>
    </row>
    <row r="521" spans="1:6" x14ac:dyDescent="0.35">
      <c r="A521" s="13" t="s">
        <v>378</v>
      </c>
      <c r="B521" s="13" t="s">
        <v>381</v>
      </c>
      <c r="C521" s="14">
        <v>73</v>
      </c>
      <c r="D521" s="14">
        <v>73</v>
      </c>
      <c r="E521" s="14">
        <v>0</v>
      </c>
      <c r="F521" s="14">
        <v>0</v>
      </c>
    </row>
    <row r="522" spans="1:6" x14ac:dyDescent="0.35">
      <c r="A522" s="13" t="s">
        <v>378</v>
      </c>
      <c r="B522" s="13" t="s">
        <v>382</v>
      </c>
      <c r="C522" s="14">
        <v>57940.147200000007</v>
      </c>
      <c r="D522" s="14">
        <v>297.05719999999997</v>
      </c>
      <c r="E522" s="14">
        <v>51792.330000000009</v>
      </c>
      <c r="F522" s="14">
        <v>5850.76</v>
      </c>
    </row>
    <row r="523" spans="1:6" x14ac:dyDescent="0.35">
      <c r="A523" s="13" t="s">
        <v>378</v>
      </c>
      <c r="B523" s="13" t="s">
        <v>383</v>
      </c>
      <c r="C523" s="14">
        <v>31708.763999999999</v>
      </c>
      <c r="D523" s="14">
        <v>1703.8440000000001</v>
      </c>
      <c r="E523" s="14">
        <v>22252.33</v>
      </c>
      <c r="F523" s="14">
        <v>7752.59</v>
      </c>
    </row>
    <row r="524" spans="1:6" x14ac:dyDescent="0.35">
      <c r="A524" s="13" t="s">
        <v>378</v>
      </c>
      <c r="B524" s="13" t="s">
        <v>384</v>
      </c>
      <c r="C524" s="14">
        <v>30010.701500000003</v>
      </c>
      <c r="D524" s="14">
        <v>654.63150000000007</v>
      </c>
      <c r="E524" s="14">
        <v>27888.3</v>
      </c>
      <c r="F524" s="14">
        <v>1467.77</v>
      </c>
    </row>
    <row r="525" spans="1:6" x14ac:dyDescent="0.35">
      <c r="A525" s="13" t="s">
        <v>378</v>
      </c>
      <c r="B525" s="13" t="s">
        <v>385</v>
      </c>
      <c r="C525" s="14">
        <v>53204.238899999997</v>
      </c>
      <c r="D525" s="14">
        <v>1913.6388999999999</v>
      </c>
      <c r="E525" s="14">
        <v>49931.199999999997</v>
      </c>
      <c r="F525" s="14">
        <v>1359.4</v>
      </c>
    </row>
    <row r="526" spans="1:6" x14ac:dyDescent="0.35">
      <c r="A526" s="13" t="s">
        <v>378</v>
      </c>
      <c r="B526" s="13" t="s">
        <v>935</v>
      </c>
      <c r="C526" s="14">
        <v>6246.84</v>
      </c>
      <c r="D526" s="14">
        <v>475.23</v>
      </c>
      <c r="E526" s="14">
        <v>4372.5</v>
      </c>
      <c r="F526" s="14">
        <v>1399.11</v>
      </c>
    </row>
    <row r="527" spans="1:6" x14ac:dyDescent="0.35">
      <c r="A527" s="13" t="s">
        <v>378</v>
      </c>
      <c r="B527" s="13" t="s">
        <v>386</v>
      </c>
      <c r="C527" s="14">
        <v>1334.7919999999999</v>
      </c>
      <c r="D527" s="14">
        <v>610.322</v>
      </c>
      <c r="E527" s="14">
        <v>0</v>
      </c>
      <c r="F527" s="14">
        <v>724.47</v>
      </c>
    </row>
    <row r="528" spans="1:6" x14ac:dyDescent="0.35">
      <c r="A528" s="13" t="s">
        <v>378</v>
      </c>
      <c r="B528" s="13" t="s">
        <v>936</v>
      </c>
      <c r="C528" s="14">
        <v>12763.032599999999</v>
      </c>
      <c r="D528" s="14">
        <v>998.97659999999996</v>
      </c>
      <c r="E528" s="14">
        <v>9084.9</v>
      </c>
      <c r="F528" s="14">
        <v>2679.1559999999995</v>
      </c>
    </row>
    <row r="529" spans="1:6" x14ac:dyDescent="0.35">
      <c r="A529" s="13" t="s">
        <v>378</v>
      </c>
      <c r="B529" s="13" t="s">
        <v>741</v>
      </c>
      <c r="C529" s="14">
        <v>41764.114699999998</v>
      </c>
      <c r="D529" s="14">
        <v>765.31470000000002</v>
      </c>
      <c r="E529" s="14">
        <v>35069.100000000006</v>
      </c>
      <c r="F529" s="14">
        <v>5929.7</v>
      </c>
    </row>
    <row r="530" spans="1:6" x14ac:dyDescent="0.35">
      <c r="A530" s="13" t="s">
        <v>378</v>
      </c>
      <c r="B530" s="13" t="s">
        <v>387</v>
      </c>
      <c r="C530" s="14">
        <v>109995.2304</v>
      </c>
      <c r="D530" s="14">
        <v>5850.2404000000006</v>
      </c>
      <c r="E530" s="14">
        <v>96373.23000000001</v>
      </c>
      <c r="F530" s="14">
        <v>7771.76</v>
      </c>
    </row>
    <row r="531" spans="1:6" x14ac:dyDescent="0.35">
      <c r="A531" s="13" t="s">
        <v>388</v>
      </c>
      <c r="B531" s="13" t="s">
        <v>787</v>
      </c>
      <c r="C531" s="14">
        <v>51291.335999999988</v>
      </c>
      <c r="D531" s="14">
        <v>2430.2659999999996</v>
      </c>
      <c r="E531" s="14">
        <v>48861.07</v>
      </c>
      <c r="F531" s="14">
        <v>0</v>
      </c>
    </row>
    <row r="532" spans="1:6" x14ac:dyDescent="0.35">
      <c r="A532" s="13" t="s">
        <v>388</v>
      </c>
      <c r="B532" s="13" t="s">
        <v>389</v>
      </c>
      <c r="C532" s="14">
        <v>106714.6</v>
      </c>
      <c r="D532" s="14">
        <v>12848.7</v>
      </c>
      <c r="E532" s="14">
        <v>93475.900000000009</v>
      </c>
      <c r="F532" s="14">
        <v>390</v>
      </c>
    </row>
    <row r="533" spans="1:6" x14ac:dyDescent="0.35">
      <c r="A533" s="13" t="s">
        <v>388</v>
      </c>
      <c r="B533" s="13" t="s">
        <v>390</v>
      </c>
      <c r="C533" s="14">
        <v>99703.546799999996</v>
      </c>
      <c r="D533" s="14">
        <v>6434.5368000000008</v>
      </c>
      <c r="E533" s="14">
        <v>93094.01</v>
      </c>
      <c r="F533" s="14">
        <v>175</v>
      </c>
    </row>
    <row r="534" spans="1:6" x14ac:dyDescent="0.35">
      <c r="A534" s="13" t="s">
        <v>388</v>
      </c>
      <c r="B534" s="13" t="s">
        <v>788</v>
      </c>
      <c r="C534" s="14">
        <v>1621.8</v>
      </c>
      <c r="D534" s="14">
        <v>0</v>
      </c>
      <c r="E534" s="14">
        <v>1621.8</v>
      </c>
      <c r="F534" s="14">
        <v>0</v>
      </c>
    </row>
    <row r="535" spans="1:6" x14ac:dyDescent="0.35">
      <c r="A535" s="13" t="s">
        <v>388</v>
      </c>
      <c r="B535" s="13" t="s">
        <v>391</v>
      </c>
      <c r="C535" s="14">
        <v>311116.55189999996</v>
      </c>
      <c r="D535" s="14">
        <v>13814.241899999999</v>
      </c>
      <c r="E535" s="14">
        <v>292479.03999999998</v>
      </c>
      <c r="F535" s="14">
        <v>4823.2700000000004</v>
      </c>
    </row>
    <row r="536" spans="1:6" ht="29" x14ac:dyDescent="0.35">
      <c r="A536" s="13" t="s">
        <v>388</v>
      </c>
      <c r="B536" s="13" t="s">
        <v>392</v>
      </c>
      <c r="C536" s="14">
        <v>95986.395999999993</v>
      </c>
      <c r="D536" s="14">
        <v>2787.366</v>
      </c>
      <c r="E536" s="14">
        <v>91453.43</v>
      </c>
      <c r="F536" s="14">
        <v>1745.6000000000001</v>
      </c>
    </row>
    <row r="537" spans="1:6" x14ac:dyDescent="0.35">
      <c r="A537" s="13" t="s">
        <v>388</v>
      </c>
      <c r="B537" s="13" t="s">
        <v>393</v>
      </c>
      <c r="C537" s="14">
        <v>146529.43619999997</v>
      </c>
      <c r="D537" s="14">
        <v>79719.076199999981</v>
      </c>
      <c r="E537" s="14">
        <v>64398.51999999999</v>
      </c>
      <c r="F537" s="14">
        <v>2411.8399999999997</v>
      </c>
    </row>
    <row r="538" spans="1:6" x14ac:dyDescent="0.35">
      <c r="A538" s="13" t="s">
        <v>388</v>
      </c>
      <c r="B538" s="13" t="s">
        <v>394</v>
      </c>
      <c r="C538" s="14">
        <v>70994.126300000004</v>
      </c>
      <c r="D538" s="14">
        <v>8155.2263000000003</v>
      </c>
      <c r="E538" s="14">
        <v>59390.899999999994</v>
      </c>
      <c r="F538" s="14">
        <v>3448</v>
      </c>
    </row>
    <row r="539" spans="1:6" x14ac:dyDescent="0.35">
      <c r="A539" s="13" t="s">
        <v>388</v>
      </c>
      <c r="B539" s="13" t="s">
        <v>395</v>
      </c>
      <c r="C539" s="14">
        <v>129974.95999999999</v>
      </c>
      <c r="D539" s="14">
        <v>17242.580000000002</v>
      </c>
      <c r="E539" s="14">
        <v>96799.34</v>
      </c>
      <c r="F539" s="14">
        <v>15933.040000000003</v>
      </c>
    </row>
    <row r="540" spans="1:6" x14ac:dyDescent="0.35">
      <c r="A540" s="13" t="s">
        <v>388</v>
      </c>
      <c r="B540" s="13" t="s">
        <v>396</v>
      </c>
      <c r="C540" s="14">
        <v>26648.66</v>
      </c>
      <c r="D540" s="14">
        <v>1999</v>
      </c>
      <c r="E540" s="14">
        <v>23859.66</v>
      </c>
      <c r="F540" s="14">
        <v>790</v>
      </c>
    </row>
    <row r="541" spans="1:6" x14ac:dyDescent="0.35">
      <c r="A541" s="13" t="s">
        <v>388</v>
      </c>
      <c r="B541" s="13" t="s">
        <v>397</v>
      </c>
      <c r="C541" s="14">
        <v>24321</v>
      </c>
      <c r="D541" s="14">
        <v>0</v>
      </c>
      <c r="E541" s="14">
        <v>24321</v>
      </c>
      <c r="F541" s="14">
        <v>0</v>
      </c>
    </row>
    <row r="542" spans="1:6" x14ac:dyDescent="0.35">
      <c r="A542" s="13" t="s">
        <v>388</v>
      </c>
      <c r="B542" s="13" t="s">
        <v>398</v>
      </c>
      <c r="C542" s="14">
        <v>87881.052200000006</v>
      </c>
      <c r="D542" s="14">
        <v>9130.9021999999986</v>
      </c>
      <c r="E542" s="14">
        <v>76386.41</v>
      </c>
      <c r="F542" s="14">
        <v>2363.7400000000002</v>
      </c>
    </row>
    <row r="543" spans="1:6" x14ac:dyDescent="0.35">
      <c r="A543" s="13" t="s">
        <v>388</v>
      </c>
      <c r="B543" s="13" t="s">
        <v>789</v>
      </c>
      <c r="C543" s="14">
        <v>104361.7062</v>
      </c>
      <c r="D543" s="14">
        <v>9060.7342000000008</v>
      </c>
      <c r="E543" s="14">
        <v>90791.01</v>
      </c>
      <c r="F543" s="14">
        <v>4509.9619999999995</v>
      </c>
    </row>
    <row r="544" spans="1:6" x14ac:dyDescent="0.35">
      <c r="A544" s="13" t="s">
        <v>388</v>
      </c>
      <c r="B544" s="13" t="s">
        <v>399</v>
      </c>
      <c r="C544" s="14">
        <v>68079.548600000009</v>
      </c>
      <c r="D544" s="14">
        <v>4918.8786</v>
      </c>
      <c r="E544" s="14">
        <v>61260.670000000006</v>
      </c>
      <c r="F544" s="14">
        <v>1900</v>
      </c>
    </row>
    <row r="545" spans="1:6" x14ac:dyDescent="0.35">
      <c r="A545" s="13" t="s">
        <v>388</v>
      </c>
      <c r="B545" s="13" t="s">
        <v>400</v>
      </c>
      <c r="C545" s="14">
        <v>104851.7317</v>
      </c>
      <c r="D545" s="14">
        <v>4084.6516999999999</v>
      </c>
      <c r="E545" s="14">
        <v>100011.08</v>
      </c>
      <c r="F545" s="14">
        <v>756</v>
      </c>
    </row>
    <row r="546" spans="1:6" x14ac:dyDescent="0.35">
      <c r="A546" s="13" t="s">
        <v>388</v>
      </c>
      <c r="B546" s="13" t="s">
        <v>401</v>
      </c>
      <c r="C546" s="14">
        <v>13836.15</v>
      </c>
      <c r="D546" s="14">
        <v>0</v>
      </c>
      <c r="E546" s="14">
        <v>13836.15</v>
      </c>
      <c r="F546" s="14">
        <v>0</v>
      </c>
    </row>
    <row r="547" spans="1:6" x14ac:dyDescent="0.35">
      <c r="A547" s="13" t="s">
        <v>388</v>
      </c>
      <c r="B547" s="13" t="s">
        <v>790</v>
      </c>
      <c r="C547" s="14">
        <v>49942.78</v>
      </c>
      <c r="D547" s="14">
        <v>8391.2999999999993</v>
      </c>
      <c r="E547" s="14">
        <v>40091.479999999996</v>
      </c>
      <c r="F547" s="14">
        <v>1460</v>
      </c>
    </row>
    <row r="548" spans="1:6" x14ac:dyDescent="0.35">
      <c r="A548" s="13" t="s">
        <v>388</v>
      </c>
      <c r="B548" s="13" t="s">
        <v>402</v>
      </c>
      <c r="C548" s="14">
        <v>196650.82000000004</v>
      </c>
      <c r="D548" s="14">
        <v>37150.82</v>
      </c>
      <c r="E548" s="14">
        <v>156683.84</v>
      </c>
      <c r="F548" s="14">
        <v>2816.16</v>
      </c>
    </row>
    <row r="549" spans="1:6" x14ac:dyDescent="0.35">
      <c r="A549" s="13" t="s">
        <v>388</v>
      </c>
      <c r="B549" s="13" t="s">
        <v>403</v>
      </c>
      <c r="C549" s="14">
        <v>219438.00999999998</v>
      </c>
      <c r="D549" s="14">
        <v>17223.2</v>
      </c>
      <c r="E549" s="14">
        <v>199337.28999999998</v>
      </c>
      <c r="F549" s="14">
        <v>2877.52</v>
      </c>
    </row>
    <row r="550" spans="1:6" x14ac:dyDescent="0.35">
      <c r="A550" s="13" t="s">
        <v>388</v>
      </c>
      <c r="B550" s="13" t="s">
        <v>404</v>
      </c>
      <c r="C550" s="14">
        <v>93904.276400000002</v>
      </c>
      <c r="D550" s="14">
        <v>4133.7264000000005</v>
      </c>
      <c r="E550" s="14">
        <v>89095.55</v>
      </c>
      <c r="F550" s="14">
        <v>675</v>
      </c>
    </row>
    <row r="551" spans="1:6" x14ac:dyDescent="0.35">
      <c r="A551" s="13" t="s">
        <v>388</v>
      </c>
      <c r="B551" s="13" t="s">
        <v>405</v>
      </c>
      <c r="C551" s="14">
        <v>76552.929999999993</v>
      </c>
      <c r="D551" s="14">
        <v>14057.900000000001</v>
      </c>
      <c r="E551" s="14">
        <v>62495.029999999992</v>
      </c>
      <c r="F551" s="14">
        <v>0</v>
      </c>
    </row>
    <row r="552" spans="1:6" x14ac:dyDescent="0.35">
      <c r="A552" s="13" t="s">
        <v>388</v>
      </c>
      <c r="B552" s="13" t="s">
        <v>406</v>
      </c>
      <c r="C552" s="14">
        <v>92020.308199999985</v>
      </c>
      <c r="D552" s="14">
        <v>475.46820000000002</v>
      </c>
      <c r="E552" s="14">
        <v>91229.84</v>
      </c>
      <c r="F552" s="14">
        <v>315</v>
      </c>
    </row>
    <row r="553" spans="1:6" x14ac:dyDescent="0.35">
      <c r="A553" s="13" t="s">
        <v>388</v>
      </c>
      <c r="B553" s="13" t="s">
        <v>407</v>
      </c>
      <c r="C553" s="14">
        <v>101328.92020000002</v>
      </c>
      <c r="D553" s="14">
        <v>4661.6221999999998</v>
      </c>
      <c r="E553" s="14">
        <v>92954.290000000008</v>
      </c>
      <c r="F553" s="14">
        <v>3713.0079999999994</v>
      </c>
    </row>
    <row r="554" spans="1:6" x14ac:dyDescent="0.35">
      <c r="A554" s="13" t="s">
        <v>388</v>
      </c>
      <c r="B554" s="13" t="s">
        <v>791</v>
      </c>
      <c r="C554" s="14">
        <v>57271.837199999994</v>
      </c>
      <c r="D554" s="14">
        <v>11341.307199999999</v>
      </c>
      <c r="E554" s="14">
        <v>45086.53</v>
      </c>
      <c r="F554" s="14">
        <v>844</v>
      </c>
    </row>
    <row r="555" spans="1:6" x14ac:dyDescent="0.35">
      <c r="A555" s="13" t="s">
        <v>388</v>
      </c>
      <c r="B555" s="13" t="s">
        <v>792</v>
      </c>
      <c r="C555" s="14">
        <v>122633.87</v>
      </c>
      <c r="D555" s="14">
        <v>39370.699999999997</v>
      </c>
      <c r="E555" s="14">
        <v>82153.25</v>
      </c>
      <c r="F555" s="14">
        <v>1109.92</v>
      </c>
    </row>
    <row r="556" spans="1:6" x14ac:dyDescent="0.35">
      <c r="A556" s="13" t="s">
        <v>388</v>
      </c>
      <c r="B556" s="13" t="s">
        <v>408</v>
      </c>
      <c r="C556" s="14">
        <v>6600</v>
      </c>
      <c r="D556" s="14">
        <v>0</v>
      </c>
      <c r="E556" s="14">
        <v>6600</v>
      </c>
      <c r="F556" s="14">
        <v>0</v>
      </c>
    </row>
    <row r="557" spans="1:6" x14ac:dyDescent="0.35">
      <c r="A557" s="13" t="s">
        <v>388</v>
      </c>
      <c r="B557" s="13" t="s">
        <v>409</v>
      </c>
      <c r="C557" s="14">
        <v>14518.95</v>
      </c>
      <c r="D557" s="14">
        <v>51</v>
      </c>
      <c r="E557" s="14">
        <v>11511.15</v>
      </c>
      <c r="F557" s="14">
        <v>2956.8</v>
      </c>
    </row>
    <row r="558" spans="1:6" x14ac:dyDescent="0.35">
      <c r="A558" s="13" t="s">
        <v>388</v>
      </c>
      <c r="B558" s="13" t="s">
        <v>410</v>
      </c>
      <c r="C558" s="14">
        <v>180928.6</v>
      </c>
      <c r="D558" s="14">
        <v>98916.690000000017</v>
      </c>
      <c r="E558" s="14">
        <v>79640.62999999999</v>
      </c>
      <c r="F558" s="14">
        <v>2371.2799999999997</v>
      </c>
    </row>
    <row r="559" spans="1:6" x14ac:dyDescent="0.35">
      <c r="A559" s="13" t="s">
        <v>388</v>
      </c>
      <c r="B559" s="13" t="s">
        <v>411</v>
      </c>
      <c r="C559" s="14">
        <v>60833.315600000009</v>
      </c>
      <c r="D559" s="14">
        <v>4573.0655999999999</v>
      </c>
      <c r="E559" s="14">
        <v>54446.249999999993</v>
      </c>
      <c r="F559" s="14">
        <v>1814</v>
      </c>
    </row>
    <row r="560" spans="1:6" x14ac:dyDescent="0.35">
      <c r="A560" s="13" t="s">
        <v>388</v>
      </c>
      <c r="B560" s="13" t="s">
        <v>793</v>
      </c>
      <c r="C560" s="14">
        <v>78494.296300000002</v>
      </c>
      <c r="D560" s="14">
        <v>8239.2403000000013</v>
      </c>
      <c r="E560" s="14">
        <v>66434.75</v>
      </c>
      <c r="F560" s="14">
        <v>3820.306</v>
      </c>
    </row>
    <row r="561" spans="1:6" x14ac:dyDescent="0.35">
      <c r="A561" s="13" t="s">
        <v>412</v>
      </c>
      <c r="B561" s="13" t="s">
        <v>413</v>
      </c>
      <c r="C561" s="14">
        <v>3029.3900000000003</v>
      </c>
      <c r="D561" s="14">
        <v>1996.89</v>
      </c>
      <c r="E561" s="14">
        <v>1032.5</v>
      </c>
      <c r="F561" s="14">
        <v>0</v>
      </c>
    </row>
    <row r="562" spans="1:6" x14ac:dyDescent="0.35">
      <c r="A562" s="13" t="s">
        <v>412</v>
      </c>
      <c r="B562" s="13" t="s">
        <v>794</v>
      </c>
      <c r="C562" s="14">
        <v>28820.86</v>
      </c>
      <c r="D562" s="14">
        <v>15376.97</v>
      </c>
      <c r="E562" s="14">
        <v>13043.89</v>
      </c>
      <c r="F562" s="14">
        <v>400</v>
      </c>
    </row>
    <row r="563" spans="1:6" x14ac:dyDescent="0.35">
      <c r="A563" s="13" t="s">
        <v>412</v>
      </c>
      <c r="B563" s="13" t="s">
        <v>414</v>
      </c>
      <c r="C563" s="14">
        <v>13809.827600000001</v>
      </c>
      <c r="D563" s="14">
        <v>6571.9875999999995</v>
      </c>
      <c r="E563" s="14">
        <v>7237.8399999999992</v>
      </c>
      <c r="F563" s="14">
        <v>0</v>
      </c>
    </row>
    <row r="564" spans="1:6" x14ac:dyDescent="0.35">
      <c r="A564" s="13" t="s">
        <v>412</v>
      </c>
      <c r="B564" s="13" t="s">
        <v>415</v>
      </c>
      <c r="C564" s="14">
        <v>41550.673900000009</v>
      </c>
      <c r="D564" s="14">
        <v>8671.973899999999</v>
      </c>
      <c r="E564" s="14">
        <v>32868.699999999997</v>
      </c>
      <c r="F564" s="14">
        <v>10</v>
      </c>
    </row>
    <row r="565" spans="1:6" x14ac:dyDescent="0.35">
      <c r="A565" s="13" t="s">
        <v>412</v>
      </c>
      <c r="B565" s="13" t="s">
        <v>416</v>
      </c>
      <c r="C565" s="14">
        <v>17786.030499999997</v>
      </c>
      <c r="D565" s="14">
        <v>8548.3005000000012</v>
      </c>
      <c r="E565" s="14">
        <v>9150.23</v>
      </c>
      <c r="F565" s="14">
        <v>87.5</v>
      </c>
    </row>
    <row r="566" spans="1:6" x14ac:dyDescent="0.35">
      <c r="A566" s="13" t="s">
        <v>412</v>
      </c>
      <c r="B566" s="13" t="s">
        <v>418</v>
      </c>
      <c r="C566" s="14">
        <v>6106.1496000000006</v>
      </c>
      <c r="D566" s="14">
        <v>40.629600000000003</v>
      </c>
      <c r="E566" s="14">
        <v>6063.52</v>
      </c>
      <c r="F566" s="14">
        <v>2</v>
      </c>
    </row>
    <row r="567" spans="1:6" x14ac:dyDescent="0.35">
      <c r="A567" s="13" t="s">
        <v>412</v>
      </c>
      <c r="B567" s="13" t="s">
        <v>419</v>
      </c>
      <c r="C567" s="14">
        <v>194538.041</v>
      </c>
      <c r="D567" s="14">
        <v>63437.400999999991</v>
      </c>
      <c r="E567" s="14">
        <v>130720.63999999997</v>
      </c>
      <c r="F567" s="14">
        <v>380</v>
      </c>
    </row>
    <row r="568" spans="1:6" x14ac:dyDescent="0.35">
      <c r="A568" s="13" t="s">
        <v>412</v>
      </c>
      <c r="B568" s="13" t="s">
        <v>420</v>
      </c>
      <c r="C568" s="14">
        <v>73920.946960000016</v>
      </c>
      <c r="D568" s="14">
        <v>19910.313999999998</v>
      </c>
      <c r="E568" s="14">
        <v>53833.39</v>
      </c>
      <c r="F568" s="14">
        <v>177.24295999999998</v>
      </c>
    </row>
    <row r="569" spans="1:6" x14ac:dyDescent="0.35">
      <c r="A569" s="13" t="s">
        <v>412</v>
      </c>
      <c r="B569" s="13" t="s">
        <v>421</v>
      </c>
      <c r="C569" s="14">
        <v>282383.42570000002</v>
      </c>
      <c r="D569" s="14">
        <v>97959.175700000007</v>
      </c>
      <c r="E569" s="14">
        <v>184034.25000000003</v>
      </c>
      <c r="F569" s="14">
        <v>390</v>
      </c>
    </row>
    <row r="570" spans="1:6" x14ac:dyDescent="0.35">
      <c r="A570" s="13" t="s">
        <v>412</v>
      </c>
      <c r="B570" s="13" t="s">
        <v>937</v>
      </c>
      <c r="C570" s="14">
        <v>30989.350900000001</v>
      </c>
      <c r="D570" s="14">
        <v>21425.7709</v>
      </c>
      <c r="E570" s="14">
        <v>9563.58</v>
      </c>
      <c r="F570" s="14">
        <v>0</v>
      </c>
    </row>
    <row r="571" spans="1:6" x14ac:dyDescent="0.35">
      <c r="A571" s="13" t="s">
        <v>412</v>
      </c>
      <c r="B571" s="13" t="s">
        <v>422</v>
      </c>
      <c r="C571" s="14">
        <v>59606.145999999993</v>
      </c>
      <c r="D571" s="14">
        <v>20353.436000000005</v>
      </c>
      <c r="E571" s="14">
        <v>39252.710000000006</v>
      </c>
      <c r="F571" s="14">
        <v>0</v>
      </c>
    </row>
    <row r="572" spans="1:6" x14ac:dyDescent="0.35">
      <c r="A572" s="13" t="s">
        <v>412</v>
      </c>
      <c r="B572" s="13" t="s">
        <v>423</v>
      </c>
      <c r="C572" s="14">
        <v>112546.98440000002</v>
      </c>
      <c r="D572" s="14">
        <v>31760.354399999997</v>
      </c>
      <c r="E572" s="14">
        <v>80781.329999999987</v>
      </c>
      <c r="F572" s="14">
        <v>5.3000000000000007</v>
      </c>
    </row>
    <row r="573" spans="1:6" x14ac:dyDescent="0.35">
      <c r="A573" s="13" t="s">
        <v>412</v>
      </c>
      <c r="B573" s="13" t="s">
        <v>424</v>
      </c>
      <c r="C573" s="14">
        <v>52804.137999999999</v>
      </c>
      <c r="D573" s="14">
        <v>9804.0380000000005</v>
      </c>
      <c r="E573" s="14">
        <v>42450.1</v>
      </c>
      <c r="F573" s="14">
        <v>550</v>
      </c>
    </row>
    <row r="574" spans="1:6" x14ac:dyDescent="0.35">
      <c r="A574" s="13" t="s">
        <v>412</v>
      </c>
      <c r="B574" s="13" t="s">
        <v>795</v>
      </c>
      <c r="C574" s="14">
        <v>170565.85550000001</v>
      </c>
      <c r="D574" s="14">
        <v>26395.645499999999</v>
      </c>
      <c r="E574" s="14">
        <v>144170.21</v>
      </c>
      <c r="F574" s="14">
        <v>0</v>
      </c>
    </row>
    <row r="575" spans="1:6" x14ac:dyDescent="0.35">
      <c r="A575" s="13" t="s">
        <v>412</v>
      </c>
      <c r="B575" s="13" t="s">
        <v>425</v>
      </c>
      <c r="C575" s="15"/>
      <c r="D575" s="15"/>
      <c r="E575" s="15"/>
      <c r="F575" s="15"/>
    </row>
    <row r="576" spans="1:6" x14ac:dyDescent="0.35">
      <c r="A576" s="13" t="s">
        <v>412</v>
      </c>
      <c r="B576" s="13" t="s">
        <v>426</v>
      </c>
      <c r="C576" s="14">
        <v>40927.106999999989</v>
      </c>
      <c r="D576" s="14">
        <v>15805.877</v>
      </c>
      <c r="E576" s="14">
        <v>25121.23</v>
      </c>
      <c r="F576" s="14">
        <v>0</v>
      </c>
    </row>
    <row r="577" spans="1:6" x14ac:dyDescent="0.35">
      <c r="A577" s="13" t="s">
        <v>412</v>
      </c>
      <c r="B577" s="13" t="s">
        <v>427</v>
      </c>
      <c r="C577" s="14">
        <v>66644.591199999995</v>
      </c>
      <c r="D577" s="14">
        <v>18596.421200000001</v>
      </c>
      <c r="E577" s="14">
        <v>48048.17</v>
      </c>
      <c r="F577" s="14">
        <v>0</v>
      </c>
    </row>
    <row r="578" spans="1:6" x14ac:dyDescent="0.35">
      <c r="A578" s="13" t="s">
        <v>412</v>
      </c>
      <c r="B578" s="13" t="s">
        <v>938</v>
      </c>
      <c r="C578" s="14">
        <v>42091.579599999997</v>
      </c>
      <c r="D578" s="14">
        <v>8971.5896000000012</v>
      </c>
      <c r="E578" s="14">
        <v>33119.99</v>
      </c>
      <c r="F578" s="14">
        <v>0</v>
      </c>
    </row>
    <row r="579" spans="1:6" x14ac:dyDescent="0.35">
      <c r="A579" s="13" t="s">
        <v>412</v>
      </c>
      <c r="B579" s="13" t="s">
        <v>939</v>
      </c>
      <c r="C579" s="14">
        <v>142002.201</v>
      </c>
      <c r="D579" s="14">
        <v>27550.280600000002</v>
      </c>
      <c r="E579" s="14">
        <v>114383.59</v>
      </c>
      <c r="F579" s="14">
        <v>68.330399999999997</v>
      </c>
    </row>
    <row r="580" spans="1:6" x14ac:dyDescent="0.35">
      <c r="A580" s="13" t="s">
        <v>412</v>
      </c>
      <c r="B580" s="13" t="s">
        <v>428</v>
      </c>
      <c r="C580" s="14">
        <v>45331.277599999994</v>
      </c>
      <c r="D580" s="14">
        <v>17775.7876</v>
      </c>
      <c r="E580" s="14">
        <v>27555.489999999998</v>
      </c>
      <c r="F580" s="14">
        <v>0</v>
      </c>
    </row>
    <row r="581" spans="1:6" x14ac:dyDescent="0.35">
      <c r="A581" s="13" t="s">
        <v>412</v>
      </c>
      <c r="B581" s="13" t="s">
        <v>940</v>
      </c>
      <c r="C581" s="14">
        <v>43524.506299999994</v>
      </c>
      <c r="D581" s="14">
        <v>9814.1863000000012</v>
      </c>
      <c r="E581" s="14">
        <v>33470.32</v>
      </c>
      <c r="F581" s="14">
        <v>240</v>
      </c>
    </row>
    <row r="582" spans="1:6" x14ac:dyDescent="0.35">
      <c r="A582" s="13" t="s">
        <v>412</v>
      </c>
      <c r="B582" s="13" t="s">
        <v>429</v>
      </c>
      <c r="C582" s="14">
        <v>2335</v>
      </c>
      <c r="D582" s="14">
        <v>2335</v>
      </c>
      <c r="E582" s="14">
        <v>0</v>
      </c>
      <c r="F582" s="14">
        <v>0</v>
      </c>
    </row>
    <row r="583" spans="1:6" x14ac:dyDescent="0.35">
      <c r="A583" s="13" t="s">
        <v>412</v>
      </c>
      <c r="B583" s="13" t="s">
        <v>430</v>
      </c>
      <c r="C583" s="14">
        <v>14082.161999999997</v>
      </c>
      <c r="D583" s="14">
        <v>9406.239999999998</v>
      </c>
      <c r="E583" s="14">
        <v>4663.8</v>
      </c>
      <c r="F583" s="14">
        <v>12.122</v>
      </c>
    </row>
    <row r="584" spans="1:6" x14ac:dyDescent="0.35">
      <c r="A584" s="13" t="s">
        <v>412</v>
      </c>
      <c r="B584" s="13" t="s">
        <v>941</v>
      </c>
      <c r="C584" s="14">
        <v>19164.241399999995</v>
      </c>
      <c r="D584" s="14">
        <v>9107.5414000000001</v>
      </c>
      <c r="E584" s="14">
        <v>9906.7000000000007</v>
      </c>
      <c r="F584" s="14">
        <v>150</v>
      </c>
    </row>
    <row r="585" spans="1:6" x14ac:dyDescent="0.35">
      <c r="A585" s="13" t="s">
        <v>412</v>
      </c>
      <c r="B585" s="13" t="s">
        <v>431</v>
      </c>
      <c r="C585" s="14">
        <v>128608.06199999998</v>
      </c>
      <c r="D585" s="14">
        <v>31208.942000000003</v>
      </c>
      <c r="E585" s="14">
        <v>97399.12</v>
      </c>
      <c r="F585" s="14">
        <v>0</v>
      </c>
    </row>
    <row r="586" spans="1:6" x14ac:dyDescent="0.35">
      <c r="A586" s="13" t="s">
        <v>412</v>
      </c>
      <c r="B586" s="13" t="s">
        <v>796</v>
      </c>
      <c r="C586" s="14">
        <v>50721.434400000006</v>
      </c>
      <c r="D586" s="14">
        <v>8470.6044000000002</v>
      </c>
      <c r="E586" s="14">
        <v>42250.83</v>
      </c>
      <c r="F586" s="14">
        <v>0</v>
      </c>
    </row>
    <row r="587" spans="1:6" x14ac:dyDescent="0.35">
      <c r="A587" s="13" t="s">
        <v>412</v>
      </c>
      <c r="B587" s="13" t="s">
        <v>942</v>
      </c>
      <c r="C587" s="15"/>
      <c r="D587" s="15"/>
      <c r="E587" s="15"/>
      <c r="F587" s="15"/>
    </row>
    <row r="588" spans="1:6" x14ac:dyDescent="0.35">
      <c r="A588" s="13" t="s">
        <v>412</v>
      </c>
      <c r="B588" s="13" t="s">
        <v>943</v>
      </c>
      <c r="C588" s="14">
        <v>27051.868999999995</v>
      </c>
      <c r="D588" s="14">
        <v>13688.079</v>
      </c>
      <c r="E588" s="14">
        <v>13363.79</v>
      </c>
      <c r="F588" s="14">
        <v>0</v>
      </c>
    </row>
    <row r="589" spans="1:6" x14ac:dyDescent="0.35">
      <c r="A589" s="13" t="s">
        <v>412</v>
      </c>
      <c r="B589" s="13" t="s">
        <v>944</v>
      </c>
      <c r="C589" s="14">
        <v>42039.703400000006</v>
      </c>
      <c r="D589" s="14">
        <v>2860.3434000000002</v>
      </c>
      <c r="E589" s="14">
        <v>39174.36</v>
      </c>
      <c r="F589" s="14">
        <v>5</v>
      </c>
    </row>
    <row r="590" spans="1:6" x14ac:dyDescent="0.35">
      <c r="A590" s="13" t="s">
        <v>412</v>
      </c>
      <c r="B590" s="13" t="s">
        <v>797</v>
      </c>
      <c r="C590" s="14">
        <v>24118.179199999999</v>
      </c>
      <c r="D590" s="14">
        <v>13779.5792</v>
      </c>
      <c r="E590" s="14">
        <v>10292.599999999999</v>
      </c>
      <c r="F590" s="14">
        <v>46</v>
      </c>
    </row>
    <row r="591" spans="1:6" x14ac:dyDescent="0.35">
      <c r="A591" s="13" t="s">
        <v>412</v>
      </c>
      <c r="B591" s="13" t="s">
        <v>740</v>
      </c>
      <c r="C591" s="14">
        <v>31273.963199999998</v>
      </c>
      <c r="D591" s="14">
        <v>5008.0552000000016</v>
      </c>
      <c r="E591" s="14">
        <v>26083.629999999997</v>
      </c>
      <c r="F591" s="14">
        <v>182.27799999999999</v>
      </c>
    </row>
    <row r="592" spans="1:6" x14ac:dyDescent="0.35">
      <c r="A592" s="13" t="s">
        <v>412</v>
      </c>
      <c r="B592" s="13" t="s">
        <v>432</v>
      </c>
      <c r="C592" s="14">
        <v>10550.445</v>
      </c>
      <c r="D592" s="14">
        <v>1339.585</v>
      </c>
      <c r="E592" s="14">
        <v>9210.86</v>
      </c>
      <c r="F592" s="14">
        <v>0</v>
      </c>
    </row>
    <row r="593" spans="1:6" ht="29" x14ac:dyDescent="0.35">
      <c r="A593" s="13" t="s">
        <v>412</v>
      </c>
      <c r="B593" s="13" t="s">
        <v>798</v>
      </c>
      <c r="C593" s="14">
        <v>10909.215</v>
      </c>
      <c r="D593" s="14">
        <v>3298.355</v>
      </c>
      <c r="E593" s="14">
        <v>6836.12</v>
      </c>
      <c r="F593" s="14">
        <v>774.74</v>
      </c>
    </row>
    <row r="594" spans="1:6" x14ac:dyDescent="0.35">
      <c r="A594" s="13" t="s">
        <v>412</v>
      </c>
      <c r="B594" s="13" t="s">
        <v>945</v>
      </c>
      <c r="C594" s="14">
        <v>9453.9103000000014</v>
      </c>
      <c r="D594" s="14">
        <v>3969.5903000000003</v>
      </c>
      <c r="E594" s="14">
        <v>5450.47</v>
      </c>
      <c r="F594" s="14">
        <v>33.85</v>
      </c>
    </row>
    <row r="595" spans="1:6" ht="29" x14ac:dyDescent="0.35">
      <c r="A595" s="13" t="s">
        <v>412</v>
      </c>
      <c r="B595" s="13" t="s">
        <v>946</v>
      </c>
      <c r="C595" s="14">
        <v>45941.344100000002</v>
      </c>
      <c r="D595" s="14">
        <v>8351.5241000000005</v>
      </c>
      <c r="E595" s="14">
        <v>37589.819999999992</v>
      </c>
      <c r="F595" s="14">
        <v>0</v>
      </c>
    </row>
    <row r="596" spans="1:6" x14ac:dyDescent="0.35">
      <c r="A596" s="13" t="s">
        <v>412</v>
      </c>
      <c r="B596" s="13" t="s">
        <v>947</v>
      </c>
      <c r="C596" s="14">
        <v>40099.86</v>
      </c>
      <c r="D596" s="14">
        <v>10837.5</v>
      </c>
      <c r="E596" s="14">
        <v>29262.36</v>
      </c>
      <c r="F596" s="14">
        <v>0</v>
      </c>
    </row>
    <row r="597" spans="1:6" ht="29" x14ac:dyDescent="0.35">
      <c r="A597" s="13" t="s">
        <v>412</v>
      </c>
      <c r="B597" s="13" t="s">
        <v>948</v>
      </c>
      <c r="C597" s="14">
        <v>40293.889199999998</v>
      </c>
      <c r="D597" s="14">
        <v>21552.6492</v>
      </c>
      <c r="E597" s="14">
        <v>18741.239999999998</v>
      </c>
      <c r="F597" s="14">
        <v>0</v>
      </c>
    </row>
    <row r="598" spans="1:6" x14ac:dyDescent="0.35">
      <c r="A598" s="13" t="s">
        <v>412</v>
      </c>
      <c r="B598" s="13" t="s">
        <v>433</v>
      </c>
      <c r="C598" s="14">
        <v>19538.852999999999</v>
      </c>
      <c r="D598" s="14">
        <v>3706.2830000000004</v>
      </c>
      <c r="E598" s="14">
        <v>15832.57</v>
      </c>
      <c r="F598" s="14">
        <v>0</v>
      </c>
    </row>
    <row r="599" spans="1:6" x14ac:dyDescent="0.35">
      <c r="A599" s="13" t="s">
        <v>412</v>
      </c>
      <c r="B599" s="13" t="s">
        <v>434</v>
      </c>
      <c r="C599" s="14">
        <v>21353.375599999999</v>
      </c>
      <c r="D599" s="14">
        <v>9769.6256000000012</v>
      </c>
      <c r="E599" s="14">
        <v>11541.75</v>
      </c>
      <c r="F599" s="14">
        <v>42</v>
      </c>
    </row>
    <row r="600" spans="1:6" x14ac:dyDescent="0.35">
      <c r="A600" s="13" t="s">
        <v>412</v>
      </c>
      <c r="B600" s="13" t="s">
        <v>435</v>
      </c>
      <c r="C600" s="14">
        <v>4758.4269999999997</v>
      </c>
      <c r="D600" s="14">
        <v>3438.4269999999997</v>
      </c>
      <c r="E600" s="14">
        <v>1320</v>
      </c>
      <c r="F600" s="14">
        <v>0</v>
      </c>
    </row>
    <row r="601" spans="1:6" x14ac:dyDescent="0.35">
      <c r="A601" s="13" t="s">
        <v>412</v>
      </c>
      <c r="B601" s="13" t="s">
        <v>436</v>
      </c>
      <c r="C601" s="14">
        <v>61380.348599999976</v>
      </c>
      <c r="D601" s="14">
        <v>6598.1186000000007</v>
      </c>
      <c r="E601" s="14">
        <v>54735.270000000004</v>
      </c>
      <c r="F601" s="14">
        <v>46.96</v>
      </c>
    </row>
    <row r="602" spans="1:6" x14ac:dyDescent="0.35">
      <c r="A602" s="13" t="s">
        <v>412</v>
      </c>
      <c r="B602" s="13" t="s">
        <v>437</v>
      </c>
      <c r="C602" s="14">
        <v>84495.968200000003</v>
      </c>
      <c r="D602" s="14">
        <v>21810.278200000004</v>
      </c>
      <c r="E602" s="14">
        <v>61978.490000000005</v>
      </c>
      <c r="F602" s="14">
        <v>707.2</v>
      </c>
    </row>
    <row r="603" spans="1:6" x14ac:dyDescent="0.35">
      <c r="A603" s="13" t="s">
        <v>412</v>
      </c>
      <c r="B603" s="13" t="s">
        <v>949</v>
      </c>
      <c r="C603" s="14">
        <v>25478.255200000003</v>
      </c>
      <c r="D603" s="14">
        <v>8542.8252000000011</v>
      </c>
      <c r="E603" s="14">
        <v>16935.43</v>
      </c>
      <c r="F603" s="14">
        <v>0</v>
      </c>
    </row>
    <row r="604" spans="1:6" x14ac:dyDescent="0.35">
      <c r="A604" s="13" t="s">
        <v>412</v>
      </c>
      <c r="B604" s="13" t="s">
        <v>438</v>
      </c>
      <c r="C604" s="14">
        <v>26783.368999999995</v>
      </c>
      <c r="D604" s="14">
        <v>14651.458999999999</v>
      </c>
      <c r="E604" s="14">
        <v>12131.91</v>
      </c>
      <c r="F604" s="14">
        <v>0</v>
      </c>
    </row>
    <row r="605" spans="1:6" x14ac:dyDescent="0.35">
      <c r="A605" s="13" t="s">
        <v>412</v>
      </c>
      <c r="B605" s="13" t="s">
        <v>439</v>
      </c>
      <c r="C605" s="14">
        <v>51681.862199999989</v>
      </c>
      <c r="D605" s="14">
        <v>3948.9422</v>
      </c>
      <c r="E605" s="14">
        <v>47432.92</v>
      </c>
      <c r="F605" s="14">
        <v>300</v>
      </c>
    </row>
    <row r="606" spans="1:6" x14ac:dyDescent="0.35">
      <c r="A606" s="13" t="s">
        <v>412</v>
      </c>
      <c r="B606" s="13" t="s">
        <v>799</v>
      </c>
      <c r="C606" s="14">
        <v>37252.637600000002</v>
      </c>
      <c r="D606" s="14">
        <v>19841.657599999995</v>
      </c>
      <c r="E606" s="14">
        <v>17392.809999999998</v>
      </c>
      <c r="F606" s="14">
        <v>18.170000000000002</v>
      </c>
    </row>
    <row r="607" spans="1:6" x14ac:dyDescent="0.35">
      <c r="A607" s="13" t="s">
        <v>412</v>
      </c>
      <c r="B607" s="13" t="s">
        <v>440</v>
      </c>
      <c r="C607" s="14">
        <v>97920.872799999983</v>
      </c>
      <c r="D607" s="14">
        <v>32332.712799999998</v>
      </c>
      <c r="E607" s="14">
        <v>65219.66</v>
      </c>
      <c r="F607" s="14">
        <v>368.5</v>
      </c>
    </row>
    <row r="608" spans="1:6" x14ac:dyDescent="0.35">
      <c r="A608" s="13" t="s">
        <v>412</v>
      </c>
      <c r="B608" s="13" t="s">
        <v>749</v>
      </c>
      <c r="C608" s="14">
        <v>9276.2003000000004</v>
      </c>
      <c r="D608" s="14">
        <v>4861.1603000000005</v>
      </c>
      <c r="E608" s="14">
        <v>4415.04</v>
      </c>
      <c r="F608" s="14">
        <v>0</v>
      </c>
    </row>
    <row r="609" spans="1:6" x14ac:dyDescent="0.35">
      <c r="A609" s="13" t="s">
        <v>412</v>
      </c>
      <c r="B609" s="13" t="s">
        <v>441</v>
      </c>
      <c r="C609" s="14">
        <v>9303.4089999999997</v>
      </c>
      <c r="D609" s="14">
        <v>5134.5289999999995</v>
      </c>
      <c r="E609" s="14">
        <v>4168.8799999999992</v>
      </c>
      <c r="F609" s="14">
        <v>0</v>
      </c>
    </row>
    <row r="610" spans="1:6" x14ac:dyDescent="0.35">
      <c r="A610" s="13" t="s">
        <v>412</v>
      </c>
      <c r="B610" s="13" t="s">
        <v>442</v>
      </c>
      <c r="C610" s="14">
        <v>8251.4904999999999</v>
      </c>
      <c r="D610" s="14">
        <v>3691.0904999999998</v>
      </c>
      <c r="E610" s="14">
        <v>4560.3999999999996</v>
      </c>
      <c r="F610" s="14">
        <v>0</v>
      </c>
    </row>
    <row r="611" spans="1:6" x14ac:dyDescent="0.35">
      <c r="A611" s="13" t="s">
        <v>443</v>
      </c>
      <c r="B611" s="13" t="s">
        <v>444</v>
      </c>
      <c r="C611" s="14">
        <v>37022.7261</v>
      </c>
      <c r="D611" s="14">
        <v>3907.4961000000008</v>
      </c>
      <c r="E611" s="14">
        <v>32547.709999999995</v>
      </c>
      <c r="F611" s="14">
        <v>567.52</v>
      </c>
    </row>
    <row r="612" spans="1:6" x14ac:dyDescent="0.35">
      <c r="A612" s="13" t="s">
        <v>443</v>
      </c>
      <c r="B612" s="13" t="s">
        <v>445</v>
      </c>
      <c r="C612" s="14">
        <v>4027.8474000000001</v>
      </c>
      <c r="D612" s="14">
        <v>2102.8474000000001</v>
      </c>
      <c r="E612" s="14">
        <v>1925</v>
      </c>
      <c r="F612" s="14">
        <v>0</v>
      </c>
    </row>
    <row r="613" spans="1:6" x14ac:dyDescent="0.35">
      <c r="A613" s="13" t="s">
        <v>443</v>
      </c>
      <c r="B613" s="13" t="s">
        <v>446</v>
      </c>
      <c r="C613" s="14">
        <v>33360.905400000003</v>
      </c>
      <c r="D613" s="14">
        <v>12671.025399999999</v>
      </c>
      <c r="E613" s="14">
        <v>20689.88</v>
      </c>
      <c r="F613" s="14">
        <v>0</v>
      </c>
    </row>
    <row r="614" spans="1:6" x14ac:dyDescent="0.35">
      <c r="A614" s="13" t="s">
        <v>443</v>
      </c>
      <c r="B614" s="13" t="s">
        <v>447</v>
      </c>
      <c r="C614" s="14">
        <v>20710.069999999996</v>
      </c>
      <c r="D614" s="14">
        <v>1351.08</v>
      </c>
      <c r="E614" s="14">
        <v>19358.989999999998</v>
      </c>
      <c r="F614" s="14">
        <v>0</v>
      </c>
    </row>
    <row r="615" spans="1:6" x14ac:dyDescent="0.35">
      <c r="A615" s="13" t="s">
        <v>443</v>
      </c>
      <c r="B615" s="13" t="s">
        <v>800</v>
      </c>
      <c r="C615" s="14">
        <v>175218.98680000001</v>
      </c>
      <c r="D615" s="14">
        <v>19446.787999999993</v>
      </c>
      <c r="E615" s="14">
        <v>150435.07</v>
      </c>
      <c r="F615" s="14">
        <v>5337.1288000000004</v>
      </c>
    </row>
    <row r="616" spans="1:6" x14ac:dyDescent="0.35">
      <c r="A616" s="13" t="s">
        <v>443</v>
      </c>
      <c r="B616" s="13" t="s">
        <v>448</v>
      </c>
      <c r="C616" s="14">
        <v>6197.512999999999</v>
      </c>
      <c r="D616" s="14">
        <v>543.21300000000008</v>
      </c>
      <c r="E616" s="14">
        <v>5654.2999999999993</v>
      </c>
      <c r="F616" s="14">
        <v>0</v>
      </c>
    </row>
    <row r="617" spans="1:6" x14ac:dyDescent="0.35">
      <c r="A617" s="13" t="s">
        <v>443</v>
      </c>
      <c r="B617" s="13" t="s">
        <v>449</v>
      </c>
      <c r="C617" s="14">
        <v>15783.283299999999</v>
      </c>
      <c r="D617" s="14">
        <v>9553.3333000000002</v>
      </c>
      <c r="E617" s="14">
        <v>6229.95</v>
      </c>
      <c r="F617" s="14">
        <v>0</v>
      </c>
    </row>
    <row r="618" spans="1:6" x14ac:dyDescent="0.35">
      <c r="A618" s="13" t="s">
        <v>443</v>
      </c>
      <c r="B618" s="13" t="s">
        <v>801</v>
      </c>
      <c r="C618" s="14">
        <v>24791.965</v>
      </c>
      <c r="D618" s="14">
        <v>6769.3649999999998</v>
      </c>
      <c r="E618" s="14">
        <v>18022.599999999999</v>
      </c>
      <c r="F618" s="14">
        <v>0</v>
      </c>
    </row>
    <row r="619" spans="1:6" x14ac:dyDescent="0.35">
      <c r="A619" s="13" t="s">
        <v>443</v>
      </c>
      <c r="B619" s="13" t="s">
        <v>450</v>
      </c>
      <c r="C619" s="14">
        <v>3385.0483999999997</v>
      </c>
      <c r="D619" s="14">
        <v>3385.0483999999997</v>
      </c>
      <c r="E619" s="14">
        <v>0</v>
      </c>
      <c r="F619" s="14">
        <v>0</v>
      </c>
    </row>
    <row r="620" spans="1:6" x14ac:dyDescent="0.35">
      <c r="A620" s="13" t="s">
        <v>443</v>
      </c>
      <c r="B620" s="13" t="s">
        <v>451</v>
      </c>
      <c r="C620" s="14">
        <v>14872.7925</v>
      </c>
      <c r="D620" s="14">
        <v>8689.1924999999974</v>
      </c>
      <c r="E620" s="14">
        <v>6183.6</v>
      </c>
      <c r="F620" s="14">
        <v>0</v>
      </c>
    </row>
    <row r="621" spans="1:6" x14ac:dyDescent="0.35">
      <c r="A621" s="13" t="s">
        <v>443</v>
      </c>
      <c r="B621" s="13" t="s">
        <v>452</v>
      </c>
      <c r="C621" s="14">
        <v>9572.8259999999991</v>
      </c>
      <c r="D621" s="14">
        <v>6776.6060000000016</v>
      </c>
      <c r="E621" s="14">
        <v>2796.22</v>
      </c>
      <c r="F621" s="14">
        <v>0</v>
      </c>
    </row>
    <row r="622" spans="1:6" x14ac:dyDescent="0.35">
      <c r="A622" s="13" t="s">
        <v>443</v>
      </c>
      <c r="B622" s="13" t="s">
        <v>453</v>
      </c>
      <c r="C622" s="14">
        <v>10642.649000000001</v>
      </c>
      <c r="D622" s="14">
        <v>1615.1990000000001</v>
      </c>
      <c r="E622" s="14">
        <v>9027.4500000000007</v>
      </c>
      <c r="F622" s="14">
        <v>0</v>
      </c>
    </row>
    <row r="623" spans="1:6" x14ac:dyDescent="0.35">
      <c r="A623" s="13" t="s">
        <v>443</v>
      </c>
      <c r="B623" s="13" t="s">
        <v>454</v>
      </c>
      <c r="C623" s="14">
        <v>20462.974200000008</v>
      </c>
      <c r="D623" s="14">
        <v>20450.174200000005</v>
      </c>
      <c r="E623" s="14">
        <v>0</v>
      </c>
      <c r="F623" s="14">
        <v>12.8</v>
      </c>
    </row>
    <row r="624" spans="1:6" x14ac:dyDescent="0.35">
      <c r="A624" s="13" t="s">
        <v>443</v>
      </c>
      <c r="B624" s="13" t="s">
        <v>455</v>
      </c>
      <c r="C624" s="14">
        <v>32932.872200000005</v>
      </c>
      <c r="D624" s="14">
        <v>19948.1522</v>
      </c>
      <c r="E624" s="14">
        <v>12959.56</v>
      </c>
      <c r="F624" s="14">
        <v>25.16</v>
      </c>
    </row>
    <row r="625" spans="1:6" x14ac:dyDescent="0.35">
      <c r="A625" s="13" t="s">
        <v>456</v>
      </c>
      <c r="B625" s="13" t="s">
        <v>457</v>
      </c>
      <c r="C625" s="14">
        <v>5072.7004999999999</v>
      </c>
      <c r="D625" s="14">
        <v>5072.7004999999999</v>
      </c>
      <c r="E625" s="14">
        <v>0</v>
      </c>
      <c r="F625" s="14">
        <v>0</v>
      </c>
    </row>
    <row r="626" spans="1:6" x14ac:dyDescent="0.35">
      <c r="A626" s="13" t="s">
        <v>456</v>
      </c>
      <c r="B626" s="13" t="s">
        <v>711</v>
      </c>
      <c r="C626" s="14">
        <v>4860.5058999999983</v>
      </c>
      <c r="D626" s="14">
        <v>4860.5058999999983</v>
      </c>
      <c r="E626" s="14">
        <v>0</v>
      </c>
      <c r="F626" s="14">
        <v>0</v>
      </c>
    </row>
    <row r="627" spans="1:6" x14ac:dyDescent="0.35">
      <c r="A627" s="13" t="s">
        <v>456</v>
      </c>
      <c r="B627" s="13" t="s">
        <v>458</v>
      </c>
      <c r="C627" s="14">
        <v>16123.823399999999</v>
      </c>
      <c r="D627" s="14">
        <v>11391.4334</v>
      </c>
      <c r="E627" s="14">
        <v>4731.1899999999996</v>
      </c>
      <c r="F627" s="14">
        <v>1.2</v>
      </c>
    </row>
    <row r="628" spans="1:6" x14ac:dyDescent="0.35">
      <c r="A628" s="13" t="s">
        <v>456</v>
      </c>
      <c r="B628" s="13" t="s">
        <v>459</v>
      </c>
      <c r="C628" s="14">
        <v>2432.3919999999998</v>
      </c>
      <c r="D628" s="14">
        <v>2432.3919999999998</v>
      </c>
      <c r="E628" s="14">
        <v>0</v>
      </c>
      <c r="F628" s="14">
        <v>0</v>
      </c>
    </row>
    <row r="629" spans="1:6" x14ac:dyDescent="0.35">
      <c r="A629" s="13" t="s">
        <v>456</v>
      </c>
      <c r="B629" s="13" t="s">
        <v>719</v>
      </c>
      <c r="C629" s="14">
        <v>813.1576</v>
      </c>
      <c r="D629" s="14">
        <v>808.35760000000005</v>
      </c>
      <c r="E629" s="14">
        <v>0</v>
      </c>
      <c r="F629" s="14">
        <v>4.8</v>
      </c>
    </row>
    <row r="630" spans="1:6" x14ac:dyDescent="0.35">
      <c r="A630" s="13" t="s">
        <v>456</v>
      </c>
      <c r="B630" s="13" t="s">
        <v>720</v>
      </c>
      <c r="C630" s="14">
        <v>2348.5310000000004</v>
      </c>
      <c r="D630" s="14">
        <v>2348.5310000000004</v>
      </c>
      <c r="E630" s="14">
        <v>0</v>
      </c>
      <c r="F630" s="14">
        <v>0</v>
      </c>
    </row>
    <row r="631" spans="1:6" x14ac:dyDescent="0.35">
      <c r="A631" s="13" t="s">
        <v>456</v>
      </c>
      <c r="B631" s="13" t="s">
        <v>460</v>
      </c>
      <c r="C631" s="14">
        <v>2640.6572000000001</v>
      </c>
      <c r="D631" s="14">
        <v>2640.6572000000001</v>
      </c>
      <c r="E631" s="14">
        <v>0</v>
      </c>
      <c r="F631" s="14">
        <v>0</v>
      </c>
    </row>
    <row r="632" spans="1:6" x14ac:dyDescent="0.35">
      <c r="A632" s="13" t="s">
        <v>456</v>
      </c>
      <c r="B632" s="13" t="s">
        <v>725</v>
      </c>
      <c r="C632" s="14">
        <v>5692.9712000000009</v>
      </c>
      <c r="D632" s="14">
        <v>5692.9712000000009</v>
      </c>
      <c r="E632" s="14">
        <v>0</v>
      </c>
      <c r="F632" s="14">
        <v>0</v>
      </c>
    </row>
    <row r="633" spans="1:6" x14ac:dyDescent="0.35">
      <c r="A633" s="13" t="s">
        <v>456</v>
      </c>
      <c r="B633" s="13" t="s">
        <v>461</v>
      </c>
      <c r="C633" s="14">
        <v>2020.6760000000002</v>
      </c>
      <c r="D633" s="14">
        <v>2020.6760000000002</v>
      </c>
      <c r="E633" s="14">
        <v>0</v>
      </c>
      <c r="F633" s="14">
        <v>0</v>
      </c>
    </row>
    <row r="634" spans="1:6" x14ac:dyDescent="0.35">
      <c r="A634" s="13" t="s">
        <v>456</v>
      </c>
      <c r="B634" s="13" t="s">
        <v>728</v>
      </c>
      <c r="C634" s="14">
        <v>1236.6559999999999</v>
      </c>
      <c r="D634" s="14">
        <v>1236.6559999999999</v>
      </c>
      <c r="E634" s="14">
        <v>0</v>
      </c>
      <c r="F634" s="14">
        <v>0</v>
      </c>
    </row>
    <row r="635" spans="1:6" x14ac:dyDescent="0.35">
      <c r="A635" s="13" t="s">
        <v>456</v>
      </c>
      <c r="B635" s="13" t="s">
        <v>462</v>
      </c>
      <c r="C635" s="14">
        <v>3806.7258000000011</v>
      </c>
      <c r="D635" s="14">
        <v>3806.7258000000011</v>
      </c>
      <c r="E635" s="14">
        <v>0</v>
      </c>
      <c r="F635" s="14">
        <v>0</v>
      </c>
    </row>
    <row r="636" spans="1:6" x14ac:dyDescent="0.35">
      <c r="A636" s="13" t="s">
        <v>456</v>
      </c>
      <c r="B636" s="13" t="s">
        <v>463</v>
      </c>
      <c r="C636" s="14">
        <v>8884.2589000000007</v>
      </c>
      <c r="D636" s="14">
        <v>8884.2589000000007</v>
      </c>
      <c r="E636" s="14">
        <v>0</v>
      </c>
      <c r="F636" s="14">
        <v>0</v>
      </c>
    </row>
    <row r="637" spans="1:6" x14ac:dyDescent="0.35">
      <c r="A637" s="13" t="s">
        <v>456</v>
      </c>
      <c r="B637" s="13" t="s">
        <v>464</v>
      </c>
      <c r="C637" s="14">
        <v>16634.881199999996</v>
      </c>
      <c r="D637" s="14">
        <v>16595.281199999994</v>
      </c>
      <c r="E637" s="14">
        <v>39.599999999999994</v>
      </c>
      <c r="F637" s="14">
        <v>0</v>
      </c>
    </row>
    <row r="638" spans="1:6" x14ac:dyDescent="0.35">
      <c r="A638" s="13" t="s">
        <v>456</v>
      </c>
      <c r="B638" s="13" t="s">
        <v>742</v>
      </c>
      <c r="C638" s="14">
        <v>938.452</v>
      </c>
      <c r="D638" s="14">
        <v>934.452</v>
      </c>
      <c r="E638" s="14">
        <v>0</v>
      </c>
      <c r="F638" s="14">
        <v>4</v>
      </c>
    </row>
    <row r="639" spans="1:6" x14ac:dyDescent="0.35">
      <c r="A639" s="13" t="s">
        <v>456</v>
      </c>
      <c r="B639" s="13" t="s">
        <v>746</v>
      </c>
      <c r="C639" s="14">
        <v>1447.114</v>
      </c>
      <c r="D639" s="14">
        <v>1447.114</v>
      </c>
      <c r="E639" s="14">
        <v>0</v>
      </c>
      <c r="F639" s="14">
        <v>0</v>
      </c>
    </row>
    <row r="640" spans="1:6" x14ac:dyDescent="0.35">
      <c r="A640" s="13" t="s">
        <v>465</v>
      </c>
      <c r="B640" s="13" t="s">
        <v>466</v>
      </c>
      <c r="C640" s="14">
        <v>6493.0101999999997</v>
      </c>
      <c r="D640" s="14">
        <v>6090.4102000000003</v>
      </c>
      <c r="E640" s="14">
        <v>402.59999999999997</v>
      </c>
      <c r="F640" s="14">
        <v>0</v>
      </c>
    </row>
    <row r="641" spans="1:6" x14ac:dyDescent="0.35">
      <c r="A641" s="13" t="s">
        <v>465</v>
      </c>
      <c r="B641" s="13" t="s">
        <v>950</v>
      </c>
      <c r="C641" s="14">
        <v>45135.304100000001</v>
      </c>
      <c r="D641" s="14">
        <v>9685.0380999999998</v>
      </c>
      <c r="E641" s="14">
        <v>33998.429999999993</v>
      </c>
      <c r="F641" s="14">
        <v>1451.836</v>
      </c>
    </row>
    <row r="642" spans="1:6" x14ac:dyDescent="0.35">
      <c r="A642" s="13" t="s">
        <v>465</v>
      </c>
      <c r="B642" s="13" t="s">
        <v>951</v>
      </c>
      <c r="C642" s="14">
        <v>105457.4933</v>
      </c>
      <c r="D642" s="14">
        <v>27220.623299999999</v>
      </c>
      <c r="E642" s="14">
        <v>77714.97</v>
      </c>
      <c r="F642" s="14">
        <v>521.9</v>
      </c>
    </row>
    <row r="643" spans="1:6" x14ac:dyDescent="0.35">
      <c r="A643" s="13" t="s">
        <v>465</v>
      </c>
      <c r="B643" s="13" t="s">
        <v>952</v>
      </c>
      <c r="C643" s="14">
        <v>14646.500000000002</v>
      </c>
      <c r="D643" s="14">
        <v>1092.95</v>
      </c>
      <c r="E643" s="14">
        <v>13262.7</v>
      </c>
      <c r="F643" s="14">
        <v>290.85000000000002</v>
      </c>
    </row>
    <row r="644" spans="1:6" x14ac:dyDescent="0.35">
      <c r="A644" s="13" t="s">
        <v>465</v>
      </c>
      <c r="B644" s="13" t="s">
        <v>953</v>
      </c>
      <c r="C644" s="14">
        <v>31888.026699999999</v>
      </c>
      <c r="D644" s="14">
        <v>8230.9267</v>
      </c>
      <c r="E644" s="14">
        <v>23064.6</v>
      </c>
      <c r="F644" s="14">
        <v>592.5</v>
      </c>
    </row>
    <row r="645" spans="1:6" x14ac:dyDescent="0.35">
      <c r="A645" s="13" t="s">
        <v>465</v>
      </c>
      <c r="B645" s="13" t="s">
        <v>467</v>
      </c>
      <c r="C645" s="14">
        <v>48255.029000000002</v>
      </c>
      <c r="D645" s="14">
        <v>9470.389000000001</v>
      </c>
      <c r="E645" s="14">
        <v>38784.639999999999</v>
      </c>
      <c r="F645" s="14">
        <v>0</v>
      </c>
    </row>
    <row r="646" spans="1:6" x14ac:dyDescent="0.35">
      <c r="A646" s="13" t="s">
        <v>465</v>
      </c>
      <c r="B646" s="13" t="s">
        <v>468</v>
      </c>
      <c r="C646" s="14">
        <v>8735.9514999999992</v>
      </c>
      <c r="D646" s="14">
        <v>2945.3114999999998</v>
      </c>
      <c r="E646" s="14">
        <v>4504.5</v>
      </c>
      <c r="F646" s="14">
        <v>1286.1400000000001</v>
      </c>
    </row>
    <row r="647" spans="1:6" x14ac:dyDescent="0.35">
      <c r="A647" s="13" t="s">
        <v>465</v>
      </c>
      <c r="B647" s="13" t="s">
        <v>469</v>
      </c>
      <c r="C647" s="14">
        <v>17511.033999999996</v>
      </c>
      <c r="D647" s="14">
        <v>5516.1439999999993</v>
      </c>
      <c r="E647" s="14">
        <v>11365.130000000001</v>
      </c>
      <c r="F647" s="14">
        <v>629.76</v>
      </c>
    </row>
    <row r="648" spans="1:6" ht="29" x14ac:dyDescent="0.35">
      <c r="A648" s="13" t="s">
        <v>465</v>
      </c>
      <c r="B648" s="13" t="s">
        <v>470</v>
      </c>
      <c r="C648" s="14">
        <v>37147.9</v>
      </c>
      <c r="D648" s="14">
        <v>15836.48</v>
      </c>
      <c r="E648" s="14">
        <v>20948.57</v>
      </c>
      <c r="F648" s="14">
        <v>362.85</v>
      </c>
    </row>
    <row r="649" spans="1:6" x14ac:dyDescent="0.35">
      <c r="A649" s="13" t="s">
        <v>465</v>
      </c>
      <c r="B649" s="13" t="s">
        <v>954</v>
      </c>
      <c r="C649" s="14">
        <v>9904.2560000000012</v>
      </c>
      <c r="D649" s="14">
        <v>3013.0059999999999</v>
      </c>
      <c r="E649" s="14">
        <v>6732.47</v>
      </c>
      <c r="F649" s="14">
        <v>158.78</v>
      </c>
    </row>
    <row r="650" spans="1:6" x14ac:dyDescent="0.35">
      <c r="A650" s="13" t="s">
        <v>465</v>
      </c>
      <c r="B650" s="13" t="s">
        <v>471</v>
      </c>
      <c r="C650" s="14">
        <v>95894.281800000012</v>
      </c>
      <c r="D650" s="14">
        <v>39390.541799999992</v>
      </c>
      <c r="E650" s="14">
        <v>55725.939999999988</v>
      </c>
      <c r="F650" s="14">
        <v>777.8</v>
      </c>
    </row>
    <row r="651" spans="1:6" x14ac:dyDescent="0.35">
      <c r="A651" s="13" t="s">
        <v>472</v>
      </c>
      <c r="B651" s="13" t="s">
        <v>473</v>
      </c>
      <c r="C651" s="14">
        <v>7240.8449999999993</v>
      </c>
      <c r="D651" s="14">
        <v>1029.2449999999999</v>
      </c>
      <c r="E651" s="14">
        <v>6111.5999999999995</v>
      </c>
      <c r="F651" s="14">
        <v>100</v>
      </c>
    </row>
    <row r="652" spans="1:6" x14ac:dyDescent="0.35">
      <c r="A652" s="13" t="s">
        <v>472</v>
      </c>
      <c r="B652" s="13" t="s">
        <v>474</v>
      </c>
      <c r="C652" s="14">
        <v>98100.347199999989</v>
      </c>
      <c r="D652" s="14">
        <v>10049.707199999999</v>
      </c>
      <c r="E652" s="14">
        <v>87691.12</v>
      </c>
      <c r="F652" s="14">
        <v>359.52</v>
      </c>
    </row>
    <row r="653" spans="1:6" x14ac:dyDescent="0.35">
      <c r="A653" s="13" t="s">
        <v>472</v>
      </c>
      <c r="B653" s="13" t="s">
        <v>802</v>
      </c>
      <c r="C653" s="14">
        <v>124917.28540000001</v>
      </c>
      <c r="D653" s="14">
        <v>33825.905400000003</v>
      </c>
      <c r="E653" s="14">
        <v>86604.25</v>
      </c>
      <c r="F653" s="14">
        <v>4487.1299999999992</v>
      </c>
    </row>
    <row r="654" spans="1:6" x14ac:dyDescent="0.35">
      <c r="A654" s="13" t="s">
        <v>472</v>
      </c>
      <c r="B654" s="13" t="s">
        <v>475</v>
      </c>
      <c r="C654" s="14">
        <v>98383.079999999987</v>
      </c>
      <c r="D654" s="14">
        <v>7969.5</v>
      </c>
      <c r="E654" s="14">
        <v>83701.81</v>
      </c>
      <c r="F654" s="14">
        <v>6711.77</v>
      </c>
    </row>
    <row r="655" spans="1:6" x14ac:dyDescent="0.35">
      <c r="A655" s="13" t="s">
        <v>472</v>
      </c>
      <c r="B655" s="13" t="s">
        <v>854</v>
      </c>
      <c r="C655" s="15"/>
      <c r="D655" s="15"/>
      <c r="E655" s="15"/>
      <c r="F655" s="15"/>
    </row>
    <row r="656" spans="1:6" x14ac:dyDescent="0.35">
      <c r="A656" s="13" t="s">
        <v>472</v>
      </c>
      <c r="B656" s="13" t="s">
        <v>955</v>
      </c>
      <c r="C656" s="14">
        <v>41622.300000000003</v>
      </c>
      <c r="D656" s="14">
        <v>3551</v>
      </c>
      <c r="E656" s="14">
        <v>37821.300000000003</v>
      </c>
      <c r="F656" s="14">
        <v>250</v>
      </c>
    </row>
    <row r="657" spans="1:6" x14ac:dyDescent="0.35">
      <c r="A657" s="13" t="s">
        <v>472</v>
      </c>
      <c r="B657" s="13" t="s">
        <v>476</v>
      </c>
      <c r="C657" s="14">
        <v>109911.98999999999</v>
      </c>
      <c r="D657" s="14">
        <v>17176.62</v>
      </c>
      <c r="E657" s="14">
        <v>92171.37</v>
      </c>
      <c r="F657" s="14">
        <v>564</v>
      </c>
    </row>
    <row r="658" spans="1:6" x14ac:dyDescent="0.35">
      <c r="A658" s="13" t="s">
        <v>472</v>
      </c>
      <c r="B658" s="13" t="s">
        <v>477</v>
      </c>
      <c r="C658" s="14">
        <v>64094.233999999997</v>
      </c>
      <c r="D658" s="14">
        <v>16553.642</v>
      </c>
      <c r="E658" s="14">
        <v>43634</v>
      </c>
      <c r="F658" s="14">
        <v>3906.5920000000001</v>
      </c>
    </row>
    <row r="659" spans="1:6" x14ac:dyDescent="0.35">
      <c r="A659" s="13" t="s">
        <v>472</v>
      </c>
      <c r="B659" s="13" t="s">
        <v>478</v>
      </c>
      <c r="C659" s="14">
        <v>76808.479200000002</v>
      </c>
      <c r="D659" s="14">
        <v>1077.6432</v>
      </c>
      <c r="E659" s="14">
        <v>71826.600000000006</v>
      </c>
      <c r="F659" s="14">
        <v>3904.2360000000003</v>
      </c>
    </row>
    <row r="660" spans="1:6" x14ac:dyDescent="0.35">
      <c r="A660" s="13" t="s">
        <v>472</v>
      </c>
      <c r="B660" s="13" t="s">
        <v>479</v>
      </c>
      <c r="C660" s="14">
        <v>6725.5</v>
      </c>
      <c r="D660" s="14">
        <v>967</v>
      </c>
      <c r="E660" s="14">
        <v>5758.5</v>
      </c>
      <c r="F660" s="14">
        <v>0</v>
      </c>
    </row>
    <row r="661" spans="1:6" x14ac:dyDescent="0.35">
      <c r="A661" s="13" t="s">
        <v>472</v>
      </c>
      <c r="B661" s="13" t="s">
        <v>480</v>
      </c>
      <c r="C661" s="14">
        <v>68682.616599999994</v>
      </c>
      <c r="D661" s="14">
        <v>27786.9866</v>
      </c>
      <c r="E661" s="14">
        <v>40003.949999999997</v>
      </c>
      <c r="F661" s="14">
        <v>891.68000000000006</v>
      </c>
    </row>
    <row r="662" spans="1:6" x14ac:dyDescent="0.35">
      <c r="A662" s="13" t="s">
        <v>472</v>
      </c>
      <c r="B662" s="13" t="s">
        <v>481</v>
      </c>
      <c r="C662" s="14">
        <v>2871</v>
      </c>
      <c r="D662" s="14">
        <v>0</v>
      </c>
      <c r="E662" s="14">
        <v>1551</v>
      </c>
      <c r="F662" s="14">
        <v>1320</v>
      </c>
    </row>
    <row r="663" spans="1:6" x14ac:dyDescent="0.35">
      <c r="A663" s="13" t="s">
        <v>472</v>
      </c>
      <c r="B663" s="13" t="s">
        <v>482</v>
      </c>
      <c r="C663" s="14">
        <v>27316.6</v>
      </c>
      <c r="D663" s="14">
        <v>5715</v>
      </c>
      <c r="E663" s="14">
        <v>20301.599999999999</v>
      </c>
      <c r="F663" s="14">
        <v>1300</v>
      </c>
    </row>
    <row r="664" spans="1:6" x14ac:dyDescent="0.35">
      <c r="A664" s="13" t="s">
        <v>472</v>
      </c>
      <c r="B664" s="13" t="s">
        <v>483</v>
      </c>
      <c r="C664" s="14">
        <v>192340.32810000001</v>
      </c>
      <c r="D664" s="14">
        <v>11943.8891</v>
      </c>
      <c r="E664" s="14">
        <v>173718.74</v>
      </c>
      <c r="F664" s="14">
        <v>6677.6989999999996</v>
      </c>
    </row>
    <row r="665" spans="1:6" x14ac:dyDescent="0.35">
      <c r="A665" s="13" t="s">
        <v>472</v>
      </c>
      <c r="B665" s="13" t="s">
        <v>484</v>
      </c>
      <c r="C665" s="14">
        <v>40676.449999999997</v>
      </c>
      <c r="D665" s="14">
        <v>2630</v>
      </c>
      <c r="E665" s="14">
        <v>37146.449999999997</v>
      </c>
      <c r="F665" s="14">
        <v>900</v>
      </c>
    </row>
    <row r="666" spans="1:6" x14ac:dyDescent="0.35">
      <c r="A666" s="13" t="s">
        <v>472</v>
      </c>
      <c r="B666" s="13" t="s">
        <v>485</v>
      </c>
      <c r="C666" s="14">
        <v>97788.720000000016</v>
      </c>
      <c r="D666" s="14">
        <v>48963.9</v>
      </c>
      <c r="E666" s="14">
        <v>44476.170000000006</v>
      </c>
      <c r="F666" s="14">
        <v>4348.6499999999996</v>
      </c>
    </row>
    <row r="667" spans="1:6" x14ac:dyDescent="0.35">
      <c r="A667" s="13" t="s">
        <v>486</v>
      </c>
      <c r="B667" s="13" t="s">
        <v>487</v>
      </c>
      <c r="C667" s="14">
        <v>70</v>
      </c>
      <c r="D667" s="14">
        <v>70</v>
      </c>
      <c r="E667" s="14">
        <v>0</v>
      </c>
      <c r="F667" s="14">
        <v>0</v>
      </c>
    </row>
    <row r="668" spans="1:6" x14ac:dyDescent="0.35">
      <c r="A668" s="13" t="s">
        <v>486</v>
      </c>
      <c r="B668" s="13" t="s">
        <v>488</v>
      </c>
      <c r="C668" s="14">
        <v>143.31</v>
      </c>
      <c r="D668" s="14">
        <v>143.31</v>
      </c>
      <c r="E668" s="14">
        <v>0</v>
      </c>
      <c r="F668" s="14">
        <v>0</v>
      </c>
    </row>
    <row r="669" spans="1:6" x14ac:dyDescent="0.35">
      <c r="A669" s="13" t="s">
        <v>486</v>
      </c>
      <c r="B669" s="13" t="s">
        <v>803</v>
      </c>
      <c r="C669" s="14">
        <v>3912.1</v>
      </c>
      <c r="D669" s="14">
        <v>101.46000000000001</v>
      </c>
      <c r="E669" s="14">
        <v>1980</v>
      </c>
      <c r="F669" s="14">
        <v>1830.6399999999999</v>
      </c>
    </row>
    <row r="670" spans="1:6" x14ac:dyDescent="0.35">
      <c r="A670" s="13" t="s">
        <v>486</v>
      </c>
      <c r="B670" s="13" t="s">
        <v>855</v>
      </c>
      <c r="C670" s="15"/>
      <c r="D670" s="15"/>
      <c r="E670" s="15"/>
      <c r="F670" s="15"/>
    </row>
    <row r="671" spans="1:6" ht="29" x14ac:dyDescent="0.35">
      <c r="A671" s="13" t="s">
        <v>486</v>
      </c>
      <c r="B671" s="13" t="s">
        <v>489</v>
      </c>
      <c r="C671" s="14">
        <v>1678.6161999999999</v>
      </c>
      <c r="D671" s="14">
        <v>536.49619999999993</v>
      </c>
      <c r="E671" s="14">
        <v>1142.1199999999999</v>
      </c>
      <c r="F671" s="14">
        <v>0</v>
      </c>
    </row>
    <row r="672" spans="1:6" x14ac:dyDescent="0.35">
      <c r="A672" s="13" t="s">
        <v>486</v>
      </c>
      <c r="B672" s="13" t="s">
        <v>490</v>
      </c>
      <c r="C672" s="14">
        <v>1817.1958</v>
      </c>
      <c r="D672" s="14">
        <v>167.45580000000001</v>
      </c>
      <c r="E672" s="14">
        <v>1649.74</v>
      </c>
      <c r="F672" s="14">
        <v>0</v>
      </c>
    </row>
    <row r="673" spans="1:6" x14ac:dyDescent="0.35">
      <c r="A673" s="13" t="s">
        <v>486</v>
      </c>
      <c r="B673" s="13" t="s">
        <v>491</v>
      </c>
      <c r="C673" s="14">
        <v>1996.5</v>
      </c>
      <c r="D673" s="14">
        <v>0</v>
      </c>
      <c r="E673" s="14">
        <v>1996.5</v>
      </c>
      <c r="F673" s="14">
        <v>0</v>
      </c>
    </row>
    <row r="674" spans="1:6" x14ac:dyDescent="0.35">
      <c r="A674" s="13" t="s">
        <v>486</v>
      </c>
      <c r="B674" s="13" t="s">
        <v>492</v>
      </c>
      <c r="C674" s="14">
        <v>0</v>
      </c>
      <c r="D674" s="14">
        <v>0</v>
      </c>
      <c r="E674" s="14">
        <v>0</v>
      </c>
      <c r="F674" s="14">
        <v>0</v>
      </c>
    </row>
    <row r="675" spans="1:6" x14ac:dyDescent="0.35">
      <c r="A675" s="13" t="s">
        <v>486</v>
      </c>
      <c r="B675" s="13" t="s">
        <v>493</v>
      </c>
      <c r="C675" s="14">
        <v>0</v>
      </c>
      <c r="D675" s="14">
        <v>0</v>
      </c>
      <c r="E675" s="14">
        <v>0</v>
      </c>
      <c r="F675" s="14">
        <v>0</v>
      </c>
    </row>
    <row r="676" spans="1:6" x14ac:dyDescent="0.35">
      <c r="A676" s="13" t="s">
        <v>486</v>
      </c>
      <c r="B676" s="13" t="s">
        <v>494</v>
      </c>
      <c r="C676" s="14">
        <v>0</v>
      </c>
      <c r="D676" s="14">
        <v>0</v>
      </c>
      <c r="E676" s="14">
        <v>0</v>
      </c>
      <c r="F676" s="14">
        <v>0</v>
      </c>
    </row>
    <row r="677" spans="1:6" x14ac:dyDescent="0.35">
      <c r="A677" s="13" t="s">
        <v>486</v>
      </c>
      <c r="B677" s="13" t="s">
        <v>804</v>
      </c>
      <c r="C677" s="14">
        <v>6666.6799999999994</v>
      </c>
      <c r="D677" s="14">
        <v>2239.8000000000002</v>
      </c>
      <c r="E677" s="14">
        <v>3300</v>
      </c>
      <c r="F677" s="14">
        <v>1126.8800000000001</v>
      </c>
    </row>
    <row r="678" spans="1:6" x14ac:dyDescent="0.35">
      <c r="A678" s="13" t="s">
        <v>486</v>
      </c>
      <c r="B678" s="13" t="s">
        <v>495</v>
      </c>
      <c r="C678" s="14">
        <v>221.86799999999999</v>
      </c>
      <c r="D678" s="14">
        <v>221.86799999999999</v>
      </c>
      <c r="E678" s="14">
        <v>0</v>
      </c>
      <c r="F678" s="14">
        <v>0</v>
      </c>
    </row>
    <row r="679" spans="1:6" x14ac:dyDescent="0.35">
      <c r="A679" s="13" t="s">
        <v>486</v>
      </c>
      <c r="B679" s="13" t="s">
        <v>496</v>
      </c>
      <c r="C679" s="14">
        <v>243.58319999999998</v>
      </c>
      <c r="D679" s="14">
        <v>243.58319999999998</v>
      </c>
      <c r="E679" s="14">
        <v>0</v>
      </c>
      <c r="F679" s="14">
        <v>0</v>
      </c>
    </row>
    <row r="680" spans="1:6" x14ac:dyDescent="0.35">
      <c r="A680" s="13" t="s">
        <v>486</v>
      </c>
      <c r="B680" s="13" t="s">
        <v>856</v>
      </c>
      <c r="C680" s="15"/>
      <c r="D680" s="15"/>
      <c r="E680" s="15"/>
      <c r="F680" s="15"/>
    </row>
    <row r="681" spans="1:6" ht="29" x14ac:dyDescent="0.35">
      <c r="A681" s="13" t="s">
        <v>486</v>
      </c>
      <c r="B681" s="13" t="s">
        <v>497</v>
      </c>
      <c r="C681" s="14">
        <v>0</v>
      </c>
      <c r="D681" s="14">
        <v>0</v>
      </c>
      <c r="E681" s="14">
        <v>0</v>
      </c>
      <c r="F681" s="14">
        <v>0</v>
      </c>
    </row>
    <row r="682" spans="1:6" x14ac:dyDescent="0.35">
      <c r="A682" s="13" t="s">
        <v>486</v>
      </c>
      <c r="B682" s="13" t="s">
        <v>498</v>
      </c>
      <c r="C682" s="14">
        <v>0</v>
      </c>
      <c r="D682" s="14">
        <v>0</v>
      </c>
      <c r="E682" s="14">
        <v>0</v>
      </c>
      <c r="F682" s="14">
        <v>0</v>
      </c>
    </row>
    <row r="683" spans="1:6" x14ac:dyDescent="0.35">
      <c r="A683" s="13" t="s">
        <v>486</v>
      </c>
      <c r="B683" s="13" t="s">
        <v>499</v>
      </c>
      <c r="C683" s="14">
        <v>0</v>
      </c>
      <c r="D683" s="14">
        <v>0</v>
      </c>
      <c r="E683" s="14">
        <v>0</v>
      </c>
      <c r="F683" s="14">
        <v>0</v>
      </c>
    </row>
    <row r="684" spans="1:6" x14ac:dyDescent="0.35">
      <c r="A684" s="13" t="s">
        <v>486</v>
      </c>
      <c r="B684" s="13" t="s">
        <v>500</v>
      </c>
      <c r="C684" s="14">
        <v>955.10000000000014</v>
      </c>
      <c r="D684" s="14">
        <v>0</v>
      </c>
      <c r="E684" s="14">
        <v>0</v>
      </c>
      <c r="F684" s="14">
        <v>955.10000000000014</v>
      </c>
    </row>
    <row r="685" spans="1:6" ht="29" x14ac:dyDescent="0.35">
      <c r="A685" s="13" t="s">
        <v>486</v>
      </c>
      <c r="B685" s="13" t="s">
        <v>501</v>
      </c>
      <c r="C685" s="14">
        <v>0</v>
      </c>
      <c r="D685" s="14">
        <v>0</v>
      </c>
      <c r="E685" s="14">
        <v>0</v>
      </c>
      <c r="F685" s="14">
        <v>0</v>
      </c>
    </row>
    <row r="686" spans="1:6" x14ac:dyDescent="0.35">
      <c r="A686" s="13" t="s">
        <v>486</v>
      </c>
      <c r="B686" s="13" t="s">
        <v>502</v>
      </c>
      <c r="C686" s="15"/>
      <c r="D686" s="15"/>
      <c r="E686" s="15"/>
      <c r="F686" s="15"/>
    </row>
    <row r="687" spans="1:6" x14ac:dyDescent="0.35">
      <c r="A687" s="13" t="s">
        <v>486</v>
      </c>
      <c r="B687" s="13" t="s">
        <v>503</v>
      </c>
      <c r="C687" s="14">
        <v>1814.9187999999999</v>
      </c>
      <c r="D687" s="14">
        <v>364.91880000000003</v>
      </c>
      <c r="E687" s="14">
        <v>0</v>
      </c>
      <c r="F687" s="14">
        <v>1450</v>
      </c>
    </row>
    <row r="688" spans="1:6" x14ac:dyDescent="0.35">
      <c r="A688" s="13" t="s">
        <v>486</v>
      </c>
      <c r="B688" s="13" t="s">
        <v>504</v>
      </c>
      <c r="C688" s="14">
        <v>0</v>
      </c>
      <c r="D688" s="14">
        <v>0</v>
      </c>
      <c r="E688" s="14">
        <v>0</v>
      </c>
      <c r="F688" s="14">
        <v>0</v>
      </c>
    </row>
    <row r="689" spans="1:6" x14ac:dyDescent="0.35">
      <c r="A689" s="13" t="s">
        <v>486</v>
      </c>
      <c r="B689" s="13" t="s">
        <v>505</v>
      </c>
      <c r="C689" s="14">
        <v>0</v>
      </c>
      <c r="D689" s="14">
        <v>0</v>
      </c>
      <c r="E689" s="14">
        <v>0</v>
      </c>
      <c r="F689" s="14">
        <v>0</v>
      </c>
    </row>
    <row r="690" spans="1:6" x14ac:dyDescent="0.35">
      <c r="A690" s="13" t="s">
        <v>506</v>
      </c>
      <c r="B690" s="13" t="s">
        <v>805</v>
      </c>
      <c r="C690" s="14">
        <v>165.71010000000001</v>
      </c>
      <c r="D690" s="14">
        <v>165.71010000000001</v>
      </c>
      <c r="E690" s="14">
        <v>0</v>
      </c>
      <c r="F690" s="14">
        <v>0</v>
      </c>
    </row>
    <row r="691" spans="1:6" x14ac:dyDescent="0.35">
      <c r="A691" s="13" t="s">
        <v>506</v>
      </c>
      <c r="B691" s="13" t="s">
        <v>507</v>
      </c>
      <c r="C691" s="14">
        <v>3946.92</v>
      </c>
      <c r="D691" s="14">
        <v>170.67000000000002</v>
      </c>
      <c r="E691" s="14">
        <v>3176.25</v>
      </c>
      <c r="F691" s="14">
        <v>600</v>
      </c>
    </row>
    <row r="692" spans="1:6" x14ac:dyDescent="0.35">
      <c r="A692" s="13" t="s">
        <v>506</v>
      </c>
      <c r="B692" s="13" t="s">
        <v>508</v>
      </c>
      <c r="C692" s="14">
        <v>2899.5470999999998</v>
      </c>
      <c r="D692" s="14">
        <v>2036.4132999999999</v>
      </c>
      <c r="E692" s="14">
        <v>47.099999999999994</v>
      </c>
      <c r="F692" s="14">
        <v>816.03379999999981</v>
      </c>
    </row>
    <row r="693" spans="1:6" x14ac:dyDescent="0.35">
      <c r="A693" s="13" t="s">
        <v>506</v>
      </c>
      <c r="B693" s="13" t="s">
        <v>509</v>
      </c>
      <c r="C693" s="14">
        <v>1362.3836999999999</v>
      </c>
      <c r="D693" s="14">
        <v>289.88369999999998</v>
      </c>
      <c r="E693" s="14">
        <v>1072.5</v>
      </c>
      <c r="F693" s="14">
        <v>0</v>
      </c>
    </row>
    <row r="694" spans="1:6" x14ac:dyDescent="0.35">
      <c r="A694" s="13" t="s">
        <v>506</v>
      </c>
      <c r="B694" s="13" t="s">
        <v>510</v>
      </c>
      <c r="C694" s="14">
        <v>9756.4143999999997</v>
      </c>
      <c r="D694" s="14">
        <v>274.36439999999999</v>
      </c>
      <c r="E694" s="14">
        <v>8782.0499999999993</v>
      </c>
      <c r="F694" s="14">
        <v>700</v>
      </c>
    </row>
    <row r="695" spans="1:6" x14ac:dyDescent="0.35">
      <c r="A695" s="13" t="s">
        <v>506</v>
      </c>
      <c r="B695" s="13" t="s">
        <v>511</v>
      </c>
      <c r="C695" s="14">
        <v>9541.8853999999992</v>
      </c>
      <c r="D695" s="14">
        <v>264.50540000000001</v>
      </c>
      <c r="E695" s="14">
        <v>8842.3799999999992</v>
      </c>
      <c r="F695" s="14">
        <v>435</v>
      </c>
    </row>
    <row r="696" spans="1:6" x14ac:dyDescent="0.35">
      <c r="A696" s="13" t="s">
        <v>506</v>
      </c>
      <c r="B696" s="13" t="s">
        <v>956</v>
      </c>
      <c r="C696" s="14">
        <v>12170.606399999999</v>
      </c>
      <c r="D696" s="14">
        <v>1444.1664000000001</v>
      </c>
      <c r="E696" s="14">
        <v>10726.44</v>
      </c>
      <c r="F696" s="14">
        <v>0</v>
      </c>
    </row>
    <row r="697" spans="1:6" x14ac:dyDescent="0.35">
      <c r="A697" s="13" t="s">
        <v>506</v>
      </c>
      <c r="B697" s="13" t="s">
        <v>957</v>
      </c>
      <c r="C697" s="14">
        <v>4032.35</v>
      </c>
      <c r="D697" s="14">
        <v>14</v>
      </c>
      <c r="E697" s="14">
        <v>3298.35</v>
      </c>
      <c r="F697" s="14">
        <v>720</v>
      </c>
    </row>
    <row r="698" spans="1:6" x14ac:dyDescent="0.35">
      <c r="A698" s="13" t="s">
        <v>506</v>
      </c>
      <c r="B698" s="13" t="s">
        <v>512</v>
      </c>
      <c r="C698" s="14">
        <v>13782.050000000001</v>
      </c>
      <c r="D698" s="14">
        <v>400</v>
      </c>
      <c r="E698" s="14">
        <v>11687.050000000001</v>
      </c>
      <c r="F698" s="14">
        <v>1695</v>
      </c>
    </row>
    <row r="699" spans="1:6" x14ac:dyDescent="0.35">
      <c r="A699" s="13" t="s">
        <v>506</v>
      </c>
      <c r="B699" s="13" t="s">
        <v>513</v>
      </c>
      <c r="C699" s="14">
        <v>15621.8326</v>
      </c>
      <c r="D699" s="14">
        <v>1761.8326</v>
      </c>
      <c r="E699" s="14">
        <v>13860</v>
      </c>
      <c r="F699" s="14">
        <v>0</v>
      </c>
    </row>
    <row r="700" spans="1:6" x14ac:dyDescent="0.35">
      <c r="A700" s="13" t="s">
        <v>506</v>
      </c>
      <c r="B700" s="13" t="s">
        <v>514</v>
      </c>
      <c r="C700" s="14">
        <v>1316.9677999999999</v>
      </c>
      <c r="D700" s="14">
        <v>161.96779999999998</v>
      </c>
      <c r="E700" s="14">
        <v>1155</v>
      </c>
      <c r="F700" s="14">
        <v>0</v>
      </c>
    </row>
    <row r="701" spans="1:6" x14ac:dyDescent="0.35">
      <c r="A701" s="13" t="s">
        <v>506</v>
      </c>
      <c r="B701" s="13" t="s">
        <v>515</v>
      </c>
      <c r="C701" s="14">
        <v>7570.740600000001</v>
      </c>
      <c r="D701" s="14">
        <v>2518.4405999999999</v>
      </c>
      <c r="E701" s="14">
        <v>4207.5</v>
      </c>
      <c r="F701" s="14">
        <v>844.8</v>
      </c>
    </row>
    <row r="702" spans="1:6" x14ac:dyDescent="0.35">
      <c r="A702" s="13" t="s">
        <v>506</v>
      </c>
      <c r="B702" s="13" t="s">
        <v>516</v>
      </c>
      <c r="C702" s="14">
        <v>15059.9365</v>
      </c>
      <c r="D702" s="14">
        <v>319.03650000000005</v>
      </c>
      <c r="E702" s="14">
        <v>12731.4</v>
      </c>
      <c r="F702" s="14">
        <v>2009.5</v>
      </c>
    </row>
    <row r="703" spans="1:6" x14ac:dyDescent="0.35">
      <c r="A703" s="13" t="s">
        <v>506</v>
      </c>
      <c r="B703" s="13" t="s">
        <v>517</v>
      </c>
      <c r="C703" s="14">
        <v>6166.9565999999995</v>
      </c>
      <c r="D703" s="14">
        <v>1062.8766000000001</v>
      </c>
      <c r="E703" s="14">
        <v>5104.08</v>
      </c>
      <c r="F703" s="14">
        <v>0</v>
      </c>
    </row>
    <row r="704" spans="1:6" x14ac:dyDescent="0.35">
      <c r="A704" s="13" t="s">
        <v>518</v>
      </c>
      <c r="B704" s="13" t="s">
        <v>718</v>
      </c>
      <c r="C704" s="14">
        <v>11945.131500000001</v>
      </c>
      <c r="D704" s="14">
        <v>6798.7715000000017</v>
      </c>
      <c r="E704" s="14">
        <v>5138.2</v>
      </c>
      <c r="F704" s="14">
        <v>8.16</v>
      </c>
    </row>
    <row r="705" spans="1:6" x14ac:dyDescent="0.35">
      <c r="A705" s="13" t="s">
        <v>518</v>
      </c>
      <c r="B705" s="13" t="s">
        <v>519</v>
      </c>
      <c r="C705" s="14">
        <v>1182.6639000000002</v>
      </c>
      <c r="D705" s="14">
        <v>1182.6639000000002</v>
      </c>
      <c r="E705" s="14">
        <v>0</v>
      </c>
      <c r="F705" s="14">
        <v>0</v>
      </c>
    </row>
    <row r="706" spans="1:6" x14ac:dyDescent="0.35">
      <c r="A706" s="13" t="s">
        <v>518</v>
      </c>
      <c r="B706" s="13" t="s">
        <v>520</v>
      </c>
      <c r="C706" s="14">
        <v>10924.7791</v>
      </c>
      <c r="D706" s="14">
        <v>8746.179100000003</v>
      </c>
      <c r="E706" s="14">
        <v>2178</v>
      </c>
      <c r="F706" s="14">
        <v>0.6</v>
      </c>
    </row>
    <row r="707" spans="1:6" x14ac:dyDescent="0.35">
      <c r="A707" s="13" t="s">
        <v>518</v>
      </c>
      <c r="B707" s="13" t="s">
        <v>722</v>
      </c>
      <c r="C707" s="14">
        <v>2478.0465999999997</v>
      </c>
      <c r="D707" s="14">
        <v>2477.1066000000001</v>
      </c>
      <c r="E707" s="14">
        <v>0</v>
      </c>
      <c r="F707" s="14">
        <v>0.94000000000000006</v>
      </c>
    </row>
    <row r="708" spans="1:6" x14ac:dyDescent="0.35">
      <c r="A708" s="13" t="s">
        <v>518</v>
      </c>
      <c r="B708" s="13" t="s">
        <v>521</v>
      </c>
      <c r="C708" s="14">
        <v>5476.4035000000003</v>
      </c>
      <c r="D708" s="14">
        <v>5146.4034999999994</v>
      </c>
      <c r="E708" s="14">
        <v>330</v>
      </c>
      <c r="F708" s="14">
        <v>0</v>
      </c>
    </row>
    <row r="709" spans="1:6" x14ac:dyDescent="0.35">
      <c r="A709" s="13" t="s">
        <v>518</v>
      </c>
      <c r="B709" s="13" t="s">
        <v>522</v>
      </c>
      <c r="C709" s="14">
        <v>13292.545300000003</v>
      </c>
      <c r="D709" s="14">
        <v>11173.185300000003</v>
      </c>
      <c r="E709" s="14">
        <v>2119.36</v>
      </c>
      <c r="F709" s="14">
        <v>0</v>
      </c>
    </row>
    <row r="710" spans="1:6" x14ac:dyDescent="0.35">
      <c r="A710" s="13" t="s">
        <v>518</v>
      </c>
      <c r="B710" s="13" t="s">
        <v>730</v>
      </c>
      <c r="C710" s="14">
        <v>9725.8496000000032</v>
      </c>
      <c r="D710" s="14">
        <v>9725.8496000000032</v>
      </c>
      <c r="E710" s="14">
        <v>0</v>
      </c>
      <c r="F710" s="14">
        <v>0</v>
      </c>
    </row>
    <row r="711" spans="1:6" x14ac:dyDescent="0.35">
      <c r="A711" s="13" t="s">
        <v>518</v>
      </c>
      <c r="B711" s="13" t="s">
        <v>523</v>
      </c>
      <c r="C711" s="14">
        <v>5367.5678999999991</v>
      </c>
      <c r="D711" s="14">
        <v>5367.5678999999991</v>
      </c>
      <c r="E711" s="14">
        <v>0</v>
      </c>
      <c r="F711" s="14">
        <v>0</v>
      </c>
    </row>
    <row r="712" spans="1:6" x14ac:dyDescent="0.35">
      <c r="A712" s="13" t="s">
        <v>518</v>
      </c>
      <c r="B712" s="13" t="s">
        <v>524</v>
      </c>
      <c r="C712" s="14">
        <v>4467.9825000000001</v>
      </c>
      <c r="D712" s="14">
        <v>4467.9825000000001</v>
      </c>
      <c r="E712" s="14">
        <v>0</v>
      </c>
      <c r="F712" s="14">
        <v>0</v>
      </c>
    </row>
    <row r="713" spans="1:6" x14ac:dyDescent="0.35">
      <c r="A713" s="13" t="s">
        <v>518</v>
      </c>
      <c r="B713" s="13" t="s">
        <v>525</v>
      </c>
      <c r="C713" s="14">
        <v>2427.3150000000001</v>
      </c>
      <c r="D713" s="14">
        <v>810.31500000000005</v>
      </c>
      <c r="E713" s="14">
        <v>1617</v>
      </c>
      <c r="F713" s="14">
        <v>0</v>
      </c>
    </row>
    <row r="714" spans="1:6" x14ac:dyDescent="0.35">
      <c r="A714" s="13" t="s">
        <v>518</v>
      </c>
      <c r="B714" s="13" t="s">
        <v>526</v>
      </c>
      <c r="C714" s="14">
        <v>5522.7623999999996</v>
      </c>
      <c r="D714" s="14">
        <v>5522.7623999999996</v>
      </c>
      <c r="E714" s="14">
        <v>0</v>
      </c>
      <c r="F714" s="14">
        <v>0</v>
      </c>
    </row>
    <row r="715" spans="1:6" x14ac:dyDescent="0.35">
      <c r="A715" s="13" t="s">
        <v>518</v>
      </c>
      <c r="B715" s="13" t="s">
        <v>527</v>
      </c>
      <c r="C715" s="14">
        <v>7246.8452000000016</v>
      </c>
      <c r="D715" s="14">
        <v>7246.8452000000016</v>
      </c>
      <c r="E715" s="14">
        <v>0</v>
      </c>
      <c r="F715" s="14">
        <v>0</v>
      </c>
    </row>
    <row r="716" spans="1:6" x14ac:dyDescent="0.35">
      <c r="A716" s="13" t="s">
        <v>518</v>
      </c>
      <c r="B716" s="13" t="s">
        <v>528</v>
      </c>
      <c r="C716" s="14">
        <v>18711.076400000002</v>
      </c>
      <c r="D716" s="14">
        <v>8314.0964000000004</v>
      </c>
      <c r="E716" s="14">
        <v>10316.619999999999</v>
      </c>
      <c r="F716" s="14">
        <v>80.36</v>
      </c>
    </row>
    <row r="717" spans="1:6" ht="29" x14ac:dyDescent="0.35">
      <c r="A717" s="13" t="s">
        <v>518</v>
      </c>
      <c r="B717" s="13" t="s">
        <v>529</v>
      </c>
      <c r="C717" s="14">
        <v>17365.514800000001</v>
      </c>
      <c r="D717" s="14">
        <v>11312.6548</v>
      </c>
      <c r="E717" s="14">
        <v>6016.98</v>
      </c>
      <c r="F717" s="14">
        <v>35.880000000000003</v>
      </c>
    </row>
    <row r="718" spans="1:6" x14ac:dyDescent="0.35">
      <c r="A718" s="13" t="s">
        <v>518</v>
      </c>
      <c r="B718" s="13" t="s">
        <v>739</v>
      </c>
      <c r="C718" s="14">
        <v>5306.7715999999991</v>
      </c>
      <c r="D718" s="14">
        <v>3318.5216</v>
      </c>
      <c r="E718" s="14">
        <v>1988.25</v>
      </c>
      <c r="F718" s="14">
        <v>0</v>
      </c>
    </row>
    <row r="719" spans="1:6" x14ac:dyDescent="0.35">
      <c r="A719" s="13" t="s">
        <v>518</v>
      </c>
      <c r="B719" s="13" t="s">
        <v>530</v>
      </c>
      <c r="C719" s="14">
        <v>5520.7943999999989</v>
      </c>
      <c r="D719" s="14">
        <v>5520.7943999999989</v>
      </c>
      <c r="E719" s="14">
        <v>0</v>
      </c>
      <c r="F719" s="14">
        <v>0</v>
      </c>
    </row>
    <row r="720" spans="1:6" x14ac:dyDescent="0.35">
      <c r="A720" s="13" t="s">
        <v>518</v>
      </c>
      <c r="B720" s="13" t="s">
        <v>531</v>
      </c>
      <c r="C720" s="14">
        <v>1659.3522</v>
      </c>
      <c r="D720" s="14">
        <v>1659.3522</v>
      </c>
      <c r="E720" s="14">
        <v>0</v>
      </c>
      <c r="F720" s="14">
        <v>0</v>
      </c>
    </row>
    <row r="721" spans="1:6" x14ac:dyDescent="0.35">
      <c r="A721" s="13" t="s">
        <v>518</v>
      </c>
      <c r="B721" s="13" t="s">
        <v>747</v>
      </c>
      <c r="C721" s="14">
        <v>8928.3939999999984</v>
      </c>
      <c r="D721" s="14">
        <v>4867.7440000000006</v>
      </c>
      <c r="E721" s="14">
        <v>4060.6499999999996</v>
      </c>
      <c r="F721" s="14">
        <v>0</v>
      </c>
    </row>
    <row r="722" spans="1:6" x14ac:dyDescent="0.35">
      <c r="A722" s="13" t="s">
        <v>518</v>
      </c>
      <c r="B722" s="13" t="s">
        <v>532</v>
      </c>
      <c r="C722" s="14">
        <v>10953.493200000001</v>
      </c>
      <c r="D722" s="14">
        <v>10953.493200000001</v>
      </c>
      <c r="E722" s="14">
        <v>0</v>
      </c>
      <c r="F722" s="14">
        <v>0</v>
      </c>
    </row>
    <row r="723" spans="1:6" x14ac:dyDescent="0.35">
      <c r="A723" s="13" t="s">
        <v>533</v>
      </c>
      <c r="B723" s="13" t="s">
        <v>534</v>
      </c>
      <c r="C723" s="14">
        <v>38469.615599999997</v>
      </c>
      <c r="D723" s="14">
        <v>3109.8755999999998</v>
      </c>
      <c r="E723" s="14">
        <v>33303.47</v>
      </c>
      <c r="F723" s="14">
        <v>2056.27</v>
      </c>
    </row>
    <row r="724" spans="1:6" x14ac:dyDescent="0.35">
      <c r="A724" s="13" t="s">
        <v>533</v>
      </c>
      <c r="B724" s="13" t="s">
        <v>535</v>
      </c>
      <c r="C724" s="14">
        <v>28490.681800000006</v>
      </c>
      <c r="D724" s="14">
        <v>939.62180000000001</v>
      </c>
      <c r="E724" s="14">
        <v>26277.460000000003</v>
      </c>
      <c r="F724" s="14">
        <v>1273.5999999999999</v>
      </c>
    </row>
    <row r="725" spans="1:6" x14ac:dyDescent="0.35">
      <c r="A725" s="13" t="s">
        <v>533</v>
      </c>
      <c r="B725" s="13" t="s">
        <v>958</v>
      </c>
      <c r="C725" s="14">
        <v>42828.619999999995</v>
      </c>
      <c r="D725" s="14">
        <v>3460.74</v>
      </c>
      <c r="E725" s="14">
        <v>39104.04</v>
      </c>
      <c r="F725" s="14">
        <v>263.83999999999997</v>
      </c>
    </row>
    <row r="726" spans="1:6" x14ac:dyDescent="0.35">
      <c r="A726" s="13" t="s">
        <v>533</v>
      </c>
      <c r="B726" s="13" t="s">
        <v>536</v>
      </c>
      <c r="C726" s="14">
        <v>16633.05</v>
      </c>
      <c r="D726" s="14">
        <v>600</v>
      </c>
      <c r="E726" s="14">
        <v>13987.05</v>
      </c>
      <c r="F726" s="14">
        <v>2046</v>
      </c>
    </row>
    <row r="727" spans="1:6" x14ac:dyDescent="0.35">
      <c r="A727" s="13" t="s">
        <v>533</v>
      </c>
      <c r="B727" s="13" t="s">
        <v>537</v>
      </c>
      <c r="C727" s="14">
        <v>3050.7389999999996</v>
      </c>
      <c r="D727" s="14">
        <v>2.9989999999999997</v>
      </c>
      <c r="E727" s="14">
        <v>2827.74</v>
      </c>
      <c r="F727" s="14">
        <v>220</v>
      </c>
    </row>
    <row r="728" spans="1:6" x14ac:dyDescent="0.35">
      <c r="A728" s="13" t="s">
        <v>533</v>
      </c>
      <c r="B728" s="13" t="s">
        <v>538</v>
      </c>
      <c r="C728" s="14">
        <v>15367.412999999999</v>
      </c>
      <c r="D728" s="14">
        <v>3718.5729999999999</v>
      </c>
      <c r="E728" s="14">
        <v>11648.84</v>
      </c>
      <c r="F728" s="14">
        <v>0</v>
      </c>
    </row>
    <row r="729" spans="1:6" x14ac:dyDescent="0.35">
      <c r="A729" s="13" t="s">
        <v>533</v>
      </c>
      <c r="B729" s="13" t="s">
        <v>539</v>
      </c>
      <c r="C729" s="14">
        <v>55555.19</v>
      </c>
      <c r="D729" s="14">
        <v>1787.1</v>
      </c>
      <c r="E729" s="14">
        <v>52904.090000000004</v>
      </c>
      <c r="F729" s="14">
        <v>864</v>
      </c>
    </row>
    <row r="730" spans="1:6" x14ac:dyDescent="0.35">
      <c r="A730" s="13" t="s">
        <v>533</v>
      </c>
      <c r="B730" s="13" t="s">
        <v>540</v>
      </c>
      <c r="C730" s="14">
        <v>61712.490000000005</v>
      </c>
      <c r="D730" s="14">
        <v>8003.86</v>
      </c>
      <c r="E730" s="14">
        <v>51888.63</v>
      </c>
      <c r="F730" s="14">
        <v>1820</v>
      </c>
    </row>
    <row r="731" spans="1:6" x14ac:dyDescent="0.35">
      <c r="A731" s="13" t="s">
        <v>533</v>
      </c>
      <c r="B731" s="13" t="s">
        <v>541</v>
      </c>
      <c r="C731" s="14">
        <v>6831</v>
      </c>
      <c r="D731" s="14">
        <v>0</v>
      </c>
      <c r="E731" s="14">
        <v>6831</v>
      </c>
      <c r="F731" s="14">
        <v>0</v>
      </c>
    </row>
    <row r="732" spans="1:6" x14ac:dyDescent="0.35">
      <c r="A732" s="13" t="s">
        <v>533</v>
      </c>
      <c r="B732" s="13" t="s">
        <v>959</v>
      </c>
      <c r="C732" s="14">
        <v>517</v>
      </c>
      <c r="D732" s="14">
        <v>0</v>
      </c>
      <c r="E732" s="14">
        <v>0</v>
      </c>
      <c r="F732" s="14">
        <v>517</v>
      </c>
    </row>
    <row r="733" spans="1:6" x14ac:dyDescent="0.35">
      <c r="A733" s="13" t="s">
        <v>533</v>
      </c>
      <c r="B733" s="13" t="s">
        <v>542</v>
      </c>
      <c r="C733" s="14">
        <v>14175.3</v>
      </c>
      <c r="D733" s="14">
        <v>2585.5</v>
      </c>
      <c r="E733" s="14">
        <v>10695.3</v>
      </c>
      <c r="F733" s="14">
        <v>894.5</v>
      </c>
    </row>
    <row r="734" spans="1:6" x14ac:dyDescent="0.35">
      <c r="A734" s="13" t="s">
        <v>533</v>
      </c>
      <c r="B734" s="13" t="s">
        <v>960</v>
      </c>
      <c r="C734" s="14">
        <v>107141.72380000002</v>
      </c>
      <c r="D734" s="14">
        <v>9312.0738000000001</v>
      </c>
      <c r="E734" s="14">
        <v>82944.55</v>
      </c>
      <c r="F734" s="14">
        <v>14885.1</v>
      </c>
    </row>
    <row r="735" spans="1:6" x14ac:dyDescent="0.35">
      <c r="A735" s="13" t="s">
        <v>533</v>
      </c>
      <c r="B735" s="13" t="s">
        <v>543</v>
      </c>
      <c r="C735" s="14">
        <v>17912.632000000001</v>
      </c>
      <c r="D735" s="14">
        <v>1814.3400000000001</v>
      </c>
      <c r="E735" s="14">
        <v>14058.9</v>
      </c>
      <c r="F735" s="14">
        <v>2039.3920000000003</v>
      </c>
    </row>
    <row r="736" spans="1:6" x14ac:dyDescent="0.35">
      <c r="A736" s="13" t="s">
        <v>533</v>
      </c>
      <c r="B736" s="13" t="s">
        <v>544</v>
      </c>
      <c r="C736" s="14">
        <v>42674.474900000001</v>
      </c>
      <c r="D736" s="14">
        <v>2147.6923999999999</v>
      </c>
      <c r="E736" s="14">
        <v>39534.560000000005</v>
      </c>
      <c r="F736" s="14">
        <v>992.22249999999997</v>
      </c>
    </row>
    <row r="737" spans="1:6" x14ac:dyDescent="0.35">
      <c r="A737" s="13" t="s">
        <v>533</v>
      </c>
      <c r="B737" s="13" t="s">
        <v>545</v>
      </c>
      <c r="C737" s="14">
        <v>58563.360000000001</v>
      </c>
      <c r="D737" s="14">
        <v>3977.6</v>
      </c>
      <c r="E737" s="14">
        <v>50776.86</v>
      </c>
      <c r="F737" s="14">
        <v>3808.9</v>
      </c>
    </row>
    <row r="738" spans="1:6" x14ac:dyDescent="0.35">
      <c r="A738" s="13" t="s">
        <v>533</v>
      </c>
      <c r="B738" s="13" t="s">
        <v>546</v>
      </c>
      <c r="C738" s="14">
        <v>45587.565199999997</v>
      </c>
      <c r="D738" s="14">
        <v>9417.7239999999983</v>
      </c>
      <c r="E738" s="14">
        <v>25105.85</v>
      </c>
      <c r="F738" s="14">
        <v>11063.9912</v>
      </c>
    </row>
    <row r="739" spans="1:6" x14ac:dyDescent="0.35">
      <c r="A739" s="13" t="s">
        <v>533</v>
      </c>
      <c r="B739" s="13" t="s">
        <v>547</v>
      </c>
      <c r="C739" s="14">
        <v>65975.5</v>
      </c>
      <c r="D739" s="14">
        <v>6143.9</v>
      </c>
      <c r="E739" s="14">
        <v>56781.599999999999</v>
      </c>
      <c r="F739" s="14">
        <v>3050</v>
      </c>
    </row>
    <row r="740" spans="1:6" x14ac:dyDescent="0.35">
      <c r="A740" s="13" t="s">
        <v>533</v>
      </c>
      <c r="B740" s="13" t="s">
        <v>548</v>
      </c>
      <c r="C740" s="14">
        <v>26005.674599999998</v>
      </c>
      <c r="D740" s="14">
        <v>9466.9245999999985</v>
      </c>
      <c r="E740" s="14">
        <v>12498.75</v>
      </c>
      <c r="F740" s="14">
        <v>4040</v>
      </c>
    </row>
    <row r="741" spans="1:6" x14ac:dyDescent="0.35">
      <c r="A741" s="13" t="s">
        <v>533</v>
      </c>
      <c r="B741" s="13" t="s">
        <v>549</v>
      </c>
      <c r="C741" s="14">
        <v>6607.35</v>
      </c>
      <c r="D741" s="14">
        <v>2999.9</v>
      </c>
      <c r="E741" s="14">
        <v>3057.45</v>
      </c>
      <c r="F741" s="14">
        <v>550</v>
      </c>
    </row>
    <row r="742" spans="1:6" x14ac:dyDescent="0.35">
      <c r="A742" s="13" t="s">
        <v>533</v>
      </c>
      <c r="B742" s="13" t="s">
        <v>806</v>
      </c>
      <c r="C742" s="14">
        <v>75620.915799999988</v>
      </c>
      <c r="D742" s="14">
        <v>6714.4258</v>
      </c>
      <c r="E742" s="14">
        <v>66028.37</v>
      </c>
      <c r="F742" s="14">
        <v>2878.12</v>
      </c>
    </row>
    <row r="743" spans="1:6" x14ac:dyDescent="0.35">
      <c r="A743" s="13" t="s">
        <v>533</v>
      </c>
      <c r="B743" s="13" t="s">
        <v>550</v>
      </c>
      <c r="C743" s="14">
        <v>152395.8273</v>
      </c>
      <c r="D743" s="14">
        <v>23388.8073</v>
      </c>
      <c r="E743" s="14">
        <v>126834.04</v>
      </c>
      <c r="F743" s="14">
        <v>2172.9800000000005</v>
      </c>
    </row>
    <row r="744" spans="1:6" x14ac:dyDescent="0.35">
      <c r="A744" s="13" t="s">
        <v>551</v>
      </c>
      <c r="B744" s="13" t="s">
        <v>552</v>
      </c>
      <c r="C744" s="14">
        <v>95882.580799999996</v>
      </c>
      <c r="D744" s="14">
        <v>945.78920000000016</v>
      </c>
      <c r="E744" s="14">
        <v>94047.76</v>
      </c>
      <c r="F744" s="14">
        <v>889.03160000000003</v>
      </c>
    </row>
    <row r="745" spans="1:6" x14ac:dyDescent="0.35">
      <c r="A745" s="13" t="s">
        <v>551</v>
      </c>
      <c r="B745" s="13" t="s">
        <v>961</v>
      </c>
      <c r="C745" s="14">
        <v>57126.969999999994</v>
      </c>
      <c r="D745" s="14">
        <v>10847</v>
      </c>
      <c r="E745" s="14">
        <v>45323.85</v>
      </c>
      <c r="F745" s="14">
        <v>956.12</v>
      </c>
    </row>
    <row r="746" spans="1:6" x14ac:dyDescent="0.35">
      <c r="A746" s="13" t="s">
        <v>551</v>
      </c>
      <c r="B746" s="13" t="s">
        <v>962</v>
      </c>
      <c r="C746" s="14">
        <v>7977</v>
      </c>
      <c r="D746" s="14">
        <v>0</v>
      </c>
      <c r="E746" s="14">
        <v>7977</v>
      </c>
      <c r="F746" s="14">
        <v>0</v>
      </c>
    </row>
    <row r="747" spans="1:6" x14ac:dyDescent="0.35">
      <c r="A747" s="13" t="s">
        <v>551</v>
      </c>
      <c r="B747" s="13" t="s">
        <v>963</v>
      </c>
      <c r="C747" s="14">
        <v>17729.461199999998</v>
      </c>
      <c r="D747" s="14">
        <v>4058.5</v>
      </c>
      <c r="E747" s="14">
        <v>9900</v>
      </c>
      <c r="F747" s="14">
        <v>3770.9612000000002</v>
      </c>
    </row>
    <row r="748" spans="1:6" x14ac:dyDescent="0.35">
      <c r="A748" s="13" t="s">
        <v>551</v>
      </c>
      <c r="B748" s="13" t="s">
        <v>964</v>
      </c>
      <c r="C748" s="14">
        <v>616385.37470000016</v>
      </c>
      <c r="D748" s="14">
        <v>168483.20829999997</v>
      </c>
      <c r="E748" s="14">
        <v>433718.44000000006</v>
      </c>
      <c r="F748" s="14">
        <v>14183.7264</v>
      </c>
    </row>
    <row r="749" spans="1:6" x14ac:dyDescent="0.35">
      <c r="A749" s="13" t="s">
        <v>551</v>
      </c>
      <c r="B749" s="13" t="s">
        <v>553</v>
      </c>
      <c r="C749" s="14">
        <v>23658.7058</v>
      </c>
      <c r="D749" s="14">
        <v>4409.2</v>
      </c>
      <c r="E749" s="14">
        <v>13871.55</v>
      </c>
      <c r="F749" s="14">
        <v>5377.9557999999997</v>
      </c>
    </row>
    <row r="750" spans="1:6" x14ac:dyDescent="0.35">
      <c r="A750" s="13" t="s">
        <v>551</v>
      </c>
      <c r="B750" s="13" t="s">
        <v>965</v>
      </c>
      <c r="C750" s="14">
        <v>14231.15</v>
      </c>
      <c r="D750" s="14">
        <v>2618.1999999999998</v>
      </c>
      <c r="E750" s="14">
        <v>10452.75</v>
      </c>
      <c r="F750" s="14">
        <v>1160.2</v>
      </c>
    </row>
    <row r="751" spans="1:6" x14ac:dyDescent="0.35">
      <c r="A751" s="13" t="s">
        <v>551</v>
      </c>
      <c r="B751" s="13" t="s">
        <v>966</v>
      </c>
      <c r="C751" s="14">
        <v>38786.57</v>
      </c>
      <c r="D751" s="14">
        <v>12380.529999999999</v>
      </c>
      <c r="E751" s="14">
        <v>24972.04</v>
      </c>
      <c r="F751" s="14">
        <v>1434</v>
      </c>
    </row>
    <row r="752" spans="1:6" x14ac:dyDescent="0.35">
      <c r="A752" s="13" t="s">
        <v>551</v>
      </c>
      <c r="B752" s="13" t="s">
        <v>554</v>
      </c>
      <c r="C752" s="14">
        <v>134164.29850000003</v>
      </c>
      <c r="D752" s="14">
        <v>38013.214499999995</v>
      </c>
      <c r="E752" s="14">
        <v>95400.849999999991</v>
      </c>
      <c r="F752" s="14">
        <v>750.23400000000004</v>
      </c>
    </row>
    <row r="753" spans="1:6" x14ac:dyDescent="0.35">
      <c r="A753" s="13" t="s">
        <v>551</v>
      </c>
      <c r="B753" s="13" t="s">
        <v>555</v>
      </c>
      <c r="C753" s="14">
        <v>305710.1877999999</v>
      </c>
      <c r="D753" s="14">
        <v>148141.50779999999</v>
      </c>
      <c r="E753" s="14">
        <v>154370.07999999996</v>
      </c>
      <c r="F753" s="14">
        <v>3198.6</v>
      </c>
    </row>
    <row r="754" spans="1:6" x14ac:dyDescent="0.35">
      <c r="A754" s="13" t="s">
        <v>551</v>
      </c>
      <c r="B754" s="13" t="s">
        <v>556</v>
      </c>
      <c r="C754" s="14">
        <v>87643.952899999975</v>
      </c>
      <c r="D754" s="14">
        <v>175.4529</v>
      </c>
      <c r="E754" s="14">
        <v>85943.709999999992</v>
      </c>
      <c r="F754" s="14">
        <v>1524.79</v>
      </c>
    </row>
    <row r="755" spans="1:6" x14ac:dyDescent="0.35">
      <c r="A755" s="13" t="s">
        <v>551</v>
      </c>
      <c r="B755" s="13" t="s">
        <v>557</v>
      </c>
      <c r="C755" s="14">
        <v>284385.04010000004</v>
      </c>
      <c r="D755" s="14">
        <v>20832.910100000001</v>
      </c>
      <c r="E755" s="14">
        <v>262748.58000000007</v>
      </c>
      <c r="F755" s="14">
        <v>803.55</v>
      </c>
    </row>
    <row r="756" spans="1:6" x14ac:dyDescent="0.35">
      <c r="A756" s="13" t="s">
        <v>551</v>
      </c>
      <c r="B756" s="13" t="s">
        <v>558</v>
      </c>
      <c r="C756" s="14">
        <v>32114.5249</v>
      </c>
      <c r="D756" s="14">
        <v>3642.1248999999998</v>
      </c>
      <c r="E756" s="14">
        <v>28472.400000000001</v>
      </c>
      <c r="F756" s="14">
        <v>0</v>
      </c>
    </row>
    <row r="757" spans="1:6" x14ac:dyDescent="0.35">
      <c r="A757" s="13" t="s">
        <v>551</v>
      </c>
      <c r="B757" s="13" t="s">
        <v>559</v>
      </c>
      <c r="C757" s="14">
        <v>54198.71</v>
      </c>
      <c r="D757" s="14">
        <v>5107.8999999999996</v>
      </c>
      <c r="E757" s="14">
        <v>47590.81</v>
      </c>
      <c r="F757" s="14">
        <v>1500</v>
      </c>
    </row>
    <row r="758" spans="1:6" x14ac:dyDescent="0.35">
      <c r="A758" s="13" t="s">
        <v>551</v>
      </c>
      <c r="B758" s="13" t="s">
        <v>560</v>
      </c>
      <c r="C758" s="14">
        <v>10785.910399999999</v>
      </c>
      <c r="D758" s="14">
        <v>4200.5</v>
      </c>
      <c r="E758" s="14">
        <v>5096.8500000000004</v>
      </c>
      <c r="F758" s="14">
        <v>1488.5604000000003</v>
      </c>
    </row>
    <row r="759" spans="1:6" x14ac:dyDescent="0.35">
      <c r="A759" s="13" t="s">
        <v>551</v>
      </c>
      <c r="B759" s="13" t="s">
        <v>807</v>
      </c>
      <c r="C759" s="14">
        <v>32865.72</v>
      </c>
      <c r="D759" s="14">
        <v>4366.95</v>
      </c>
      <c r="E759" s="14">
        <v>24637.43</v>
      </c>
      <c r="F759" s="14">
        <v>3861.3399999999997</v>
      </c>
    </row>
    <row r="760" spans="1:6" x14ac:dyDescent="0.35">
      <c r="A760" s="13" t="s">
        <v>551</v>
      </c>
      <c r="B760" s="13" t="s">
        <v>561</v>
      </c>
      <c r="C760" s="14">
        <v>13093.09</v>
      </c>
      <c r="D760" s="14">
        <v>1545</v>
      </c>
      <c r="E760" s="14">
        <v>11548.09</v>
      </c>
      <c r="F760" s="14">
        <v>0</v>
      </c>
    </row>
    <row r="761" spans="1:6" ht="29" x14ac:dyDescent="0.35">
      <c r="A761" s="13" t="s">
        <v>551</v>
      </c>
      <c r="B761" s="13" t="s">
        <v>562</v>
      </c>
      <c r="C761" s="14">
        <v>174260.5906</v>
      </c>
      <c r="D761" s="14">
        <v>37401.770600000003</v>
      </c>
      <c r="E761" s="14">
        <v>134666.62</v>
      </c>
      <c r="F761" s="14">
        <v>2192.1999999999998</v>
      </c>
    </row>
    <row r="762" spans="1:6" x14ac:dyDescent="0.35">
      <c r="A762" s="13" t="s">
        <v>551</v>
      </c>
      <c r="B762" s="13" t="s">
        <v>563</v>
      </c>
      <c r="C762" s="14">
        <v>12523.75</v>
      </c>
      <c r="D762" s="14">
        <v>264</v>
      </c>
      <c r="E762" s="14">
        <v>12259.75</v>
      </c>
      <c r="F762" s="14">
        <v>0</v>
      </c>
    </row>
    <row r="763" spans="1:6" x14ac:dyDescent="0.35">
      <c r="A763" s="13" t="s">
        <v>551</v>
      </c>
      <c r="B763" s="13" t="s">
        <v>564</v>
      </c>
      <c r="C763" s="14">
        <v>102809.73000000001</v>
      </c>
      <c r="D763" s="14">
        <v>9653.92</v>
      </c>
      <c r="E763" s="14">
        <v>88968.81</v>
      </c>
      <c r="F763" s="14">
        <v>4187</v>
      </c>
    </row>
    <row r="764" spans="1:6" x14ac:dyDescent="0.35">
      <c r="A764" s="13" t="s">
        <v>551</v>
      </c>
      <c r="B764" s="13" t="s">
        <v>565</v>
      </c>
      <c r="C764" s="14">
        <v>299328.74760000006</v>
      </c>
      <c r="D764" s="14">
        <v>111373.09339999998</v>
      </c>
      <c r="E764" s="14">
        <v>184535.75999999998</v>
      </c>
      <c r="F764" s="14">
        <v>3419.8942000000002</v>
      </c>
    </row>
    <row r="765" spans="1:6" x14ac:dyDescent="0.35">
      <c r="A765" s="13" t="s">
        <v>551</v>
      </c>
      <c r="B765" s="13" t="s">
        <v>566</v>
      </c>
      <c r="C765" s="14">
        <v>55655.880000000005</v>
      </c>
      <c r="D765" s="14">
        <v>5430.7</v>
      </c>
      <c r="E765" s="14">
        <v>48428.979999999996</v>
      </c>
      <c r="F765" s="14">
        <v>1796.2</v>
      </c>
    </row>
    <row r="766" spans="1:6" x14ac:dyDescent="0.35">
      <c r="A766" s="13" t="s">
        <v>551</v>
      </c>
      <c r="B766" s="13" t="s">
        <v>567</v>
      </c>
      <c r="C766" s="14">
        <v>27532.400000000001</v>
      </c>
      <c r="D766" s="14">
        <v>6407.7</v>
      </c>
      <c r="E766" s="14">
        <v>21124.7</v>
      </c>
      <c r="F766" s="14">
        <v>0</v>
      </c>
    </row>
    <row r="767" spans="1:6" x14ac:dyDescent="0.35">
      <c r="A767" s="13" t="s">
        <v>551</v>
      </c>
      <c r="B767" s="13" t="s">
        <v>568</v>
      </c>
      <c r="C767" s="14">
        <v>654</v>
      </c>
      <c r="D767" s="14">
        <v>654</v>
      </c>
      <c r="E767" s="14">
        <v>0</v>
      </c>
      <c r="F767" s="14">
        <v>0</v>
      </c>
    </row>
    <row r="768" spans="1:6" x14ac:dyDescent="0.35">
      <c r="A768" s="13" t="s">
        <v>551</v>
      </c>
      <c r="B768" s="13" t="s">
        <v>569</v>
      </c>
      <c r="C768" s="14">
        <v>35643.009999999995</v>
      </c>
      <c r="D768" s="14">
        <v>3500.5</v>
      </c>
      <c r="E768" s="14">
        <v>31642.51</v>
      </c>
      <c r="F768" s="14">
        <v>500</v>
      </c>
    </row>
    <row r="769" spans="1:6" x14ac:dyDescent="0.35">
      <c r="A769" s="13" t="s">
        <v>551</v>
      </c>
      <c r="B769" s="13" t="s">
        <v>570</v>
      </c>
      <c r="C769" s="14">
        <v>37321.979999999996</v>
      </c>
      <c r="D769" s="14">
        <v>563.35</v>
      </c>
      <c r="E769" s="14">
        <v>36758.629999999997</v>
      </c>
      <c r="F769" s="14">
        <v>0</v>
      </c>
    </row>
    <row r="770" spans="1:6" x14ac:dyDescent="0.35">
      <c r="A770" s="13" t="s">
        <v>551</v>
      </c>
      <c r="B770" s="13" t="s">
        <v>967</v>
      </c>
      <c r="C770" s="14">
        <v>17111.599999999999</v>
      </c>
      <c r="D770" s="14">
        <v>6139.6</v>
      </c>
      <c r="E770" s="14">
        <v>10065</v>
      </c>
      <c r="F770" s="14">
        <v>907</v>
      </c>
    </row>
    <row r="771" spans="1:6" x14ac:dyDescent="0.35">
      <c r="A771" s="13" t="s">
        <v>551</v>
      </c>
      <c r="B771" s="13" t="s">
        <v>571</v>
      </c>
      <c r="C771" s="14">
        <v>63551.51</v>
      </c>
      <c r="D771" s="14">
        <v>10933.6</v>
      </c>
      <c r="E771" s="14">
        <v>52267.91</v>
      </c>
      <c r="F771" s="14">
        <v>350</v>
      </c>
    </row>
    <row r="772" spans="1:6" x14ac:dyDescent="0.35">
      <c r="A772" s="13" t="s">
        <v>551</v>
      </c>
      <c r="B772" s="13" t="s">
        <v>968</v>
      </c>
      <c r="C772" s="14">
        <v>105701.62080000002</v>
      </c>
      <c r="D772" s="14">
        <v>2006.2507999999998</v>
      </c>
      <c r="E772" s="14">
        <v>103555.37000000001</v>
      </c>
      <c r="F772" s="14">
        <v>140</v>
      </c>
    </row>
    <row r="773" spans="1:6" x14ac:dyDescent="0.35">
      <c r="A773" s="13" t="s">
        <v>551</v>
      </c>
      <c r="B773" s="13" t="s">
        <v>572</v>
      </c>
      <c r="C773" s="14">
        <v>158959.38</v>
      </c>
      <c r="D773" s="14">
        <v>15802.300000000001</v>
      </c>
      <c r="E773" s="14">
        <v>135184.16</v>
      </c>
      <c r="F773" s="14">
        <v>7972.92</v>
      </c>
    </row>
    <row r="774" spans="1:6" x14ac:dyDescent="0.35">
      <c r="A774" s="13" t="s">
        <v>551</v>
      </c>
      <c r="B774" s="13" t="s">
        <v>573</v>
      </c>
      <c r="C774" s="14">
        <v>5440.1729999999998</v>
      </c>
      <c r="D774" s="14">
        <v>3542.6729999999998</v>
      </c>
      <c r="E774" s="14">
        <v>1897.5</v>
      </c>
      <c r="F774" s="14">
        <v>0</v>
      </c>
    </row>
    <row r="775" spans="1:6" x14ac:dyDescent="0.35">
      <c r="A775" s="13" t="s">
        <v>551</v>
      </c>
      <c r="B775" s="13" t="s">
        <v>574</v>
      </c>
      <c r="C775" s="14">
        <v>15047.088</v>
      </c>
      <c r="D775" s="14">
        <v>626.85799999999995</v>
      </c>
      <c r="E775" s="14">
        <v>13432.029999999999</v>
      </c>
      <c r="F775" s="14">
        <v>988.2</v>
      </c>
    </row>
    <row r="776" spans="1:6" x14ac:dyDescent="0.35">
      <c r="A776" s="13" t="s">
        <v>551</v>
      </c>
      <c r="B776" s="13" t="s">
        <v>575</v>
      </c>
      <c r="C776" s="14">
        <v>9576.4169999999995</v>
      </c>
      <c r="D776" s="14">
        <v>3115.7669999999998</v>
      </c>
      <c r="E776" s="14">
        <v>4720.6499999999996</v>
      </c>
      <c r="F776" s="14">
        <v>1740</v>
      </c>
    </row>
    <row r="777" spans="1:6" x14ac:dyDescent="0.35">
      <c r="A777" s="13" t="s">
        <v>551</v>
      </c>
      <c r="B777" s="13" t="s">
        <v>576</v>
      </c>
      <c r="C777" s="14">
        <v>41801.299999999996</v>
      </c>
      <c r="D777" s="14">
        <v>5109.74</v>
      </c>
      <c r="E777" s="14">
        <v>36537.56</v>
      </c>
      <c r="F777" s="14">
        <v>154</v>
      </c>
    </row>
    <row r="778" spans="1:6" x14ac:dyDescent="0.35">
      <c r="A778" s="13" t="s">
        <v>551</v>
      </c>
      <c r="B778" s="13" t="s">
        <v>577</v>
      </c>
      <c r="C778" s="14">
        <v>114691.333</v>
      </c>
      <c r="D778" s="14">
        <v>24420.602999999999</v>
      </c>
      <c r="E778" s="14">
        <v>89302.930000000008</v>
      </c>
      <c r="F778" s="14">
        <v>967.8</v>
      </c>
    </row>
    <row r="779" spans="1:6" x14ac:dyDescent="0.35">
      <c r="A779" s="13" t="s">
        <v>551</v>
      </c>
      <c r="B779" s="13" t="s">
        <v>578</v>
      </c>
      <c r="C779" s="14">
        <v>20987.752</v>
      </c>
      <c r="D779" s="14">
        <v>6709.2520000000004</v>
      </c>
      <c r="E779" s="14">
        <v>12678.05</v>
      </c>
      <c r="F779" s="14">
        <v>1600.45</v>
      </c>
    </row>
    <row r="780" spans="1:6" x14ac:dyDescent="0.35">
      <c r="A780" s="13" t="s">
        <v>551</v>
      </c>
      <c r="B780" s="13" t="s">
        <v>579</v>
      </c>
      <c r="C780" s="14">
        <v>96086.097999999998</v>
      </c>
      <c r="D780" s="14">
        <v>13817.5</v>
      </c>
      <c r="E780" s="14">
        <v>80511.31</v>
      </c>
      <c r="F780" s="14">
        <v>1757.288</v>
      </c>
    </row>
    <row r="781" spans="1:6" x14ac:dyDescent="0.35">
      <c r="A781" s="13" t="s">
        <v>551</v>
      </c>
      <c r="B781" s="13" t="s">
        <v>808</v>
      </c>
      <c r="C781" s="14">
        <v>34108.189799999993</v>
      </c>
      <c r="D781" s="14">
        <v>4841.5898000000007</v>
      </c>
      <c r="E781" s="14">
        <v>28056.6</v>
      </c>
      <c r="F781" s="14">
        <v>1210</v>
      </c>
    </row>
    <row r="782" spans="1:6" x14ac:dyDescent="0.35">
      <c r="A782" s="13" t="s">
        <v>580</v>
      </c>
      <c r="B782" s="13" t="s">
        <v>581</v>
      </c>
      <c r="C782" s="14">
        <v>12059.768400000003</v>
      </c>
      <c r="D782" s="14">
        <v>1408.6584</v>
      </c>
      <c r="E782" s="14">
        <v>10347.11</v>
      </c>
      <c r="F782" s="14">
        <v>304</v>
      </c>
    </row>
    <row r="783" spans="1:6" x14ac:dyDescent="0.35">
      <c r="A783" s="13" t="s">
        <v>580</v>
      </c>
      <c r="B783" s="13" t="s">
        <v>809</v>
      </c>
      <c r="C783" s="14">
        <v>6507.54</v>
      </c>
      <c r="D783" s="14">
        <v>2634</v>
      </c>
      <c r="E783" s="14">
        <v>3553.04</v>
      </c>
      <c r="F783" s="14">
        <v>320.5</v>
      </c>
    </row>
    <row r="784" spans="1:6" x14ac:dyDescent="0.35">
      <c r="A784" s="13" t="s">
        <v>580</v>
      </c>
      <c r="B784" s="13" t="s">
        <v>810</v>
      </c>
      <c r="C784" s="14">
        <v>4129.7762999999995</v>
      </c>
      <c r="D784" s="14">
        <v>1043.8363000000002</v>
      </c>
      <c r="E784" s="14">
        <v>3066.4399999999996</v>
      </c>
      <c r="F784" s="14">
        <v>19.5</v>
      </c>
    </row>
    <row r="785" spans="1:6" x14ac:dyDescent="0.35">
      <c r="A785" s="13" t="s">
        <v>580</v>
      </c>
      <c r="B785" s="13" t="s">
        <v>582</v>
      </c>
      <c r="C785" s="14">
        <v>269.58029999999997</v>
      </c>
      <c r="D785" s="14">
        <v>253.26029999999997</v>
      </c>
      <c r="E785" s="14">
        <v>16.32</v>
      </c>
      <c r="F785" s="14">
        <v>0</v>
      </c>
    </row>
    <row r="786" spans="1:6" x14ac:dyDescent="0.35">
      <c r="A786" s="13" t="s">
        <v>580</v>
      </c>
      <c r="B786" s="13" t="s">
        <v>583</v>
      </c>
      <c r="C786" s="14">
        <v>1060.2355</v>
      </c>
      <c r="D786" s="14">
        <v>960.2355</v>
      </c>
      <c r="E786" s="14">
        <v>0</v>
      </c>
      <c r="F786" s="14">
        <v>100</v>
      </c>
    </row>
    <row r="787" spans="1:6" x14ac:dyDescent="0.35">
      <c r="A787" s="13" t="s">
        <v>580</v>
      </c>
      <c r="B787" s="13" t="s">
        <v>584</v>
      </c>
      <c r="C787" s="14">
        <v>19993.323</v>
      </c>
      <c r="D787" s="14">
        <v>261.54300000000001</v>
      </c>
      <c r="E787" s="14">
        <v>18781.78</v>
      </c>
      <c r="F787" s="14">
        <v>950</v>
      </c>
    </row>
    <row r="788" spans="1:6" x14ac:dyDescent="0.35">
      <c r="A788" s="13" t="s">
        <v>580</v>
      </c>
      <c r="B788" s="13" t="s">
        <v>585</v>
      </c>
      <c r="C788" s="14">
        <v>36447.572999999989</v>
      </c>
      <c r="D788" s="14">
        <v>16436.053</v>
      </c>
      <c r="E788" s="14">
        <v>20011.52</v>
      </c>
      <c r="F788" s="14">
        <v>0</v>
      </c>
    </row>
    <row r="789" spans="1:6" x14ac:dyDescent="0.35">
      <c r="A789" s="13" t="s">
        <v>580</v>
      </c>
      <c r="B789" s="13" t="s">
        <v>586</v>
      </c>
      <c r="C789" s="14">
        <v>4038.4285</v>
      </c>
      <c r="D789" s="14">
        <v>1907.1285</v>
      </c>
      <c r="E789" s="14">
        <v>2058.5</v>
      </c>
      <c r="F789" s="14">
        <v>72.8</v>
      </c>
    </row>
    <row r="790" spans="1:6" x14ac:dyDescent="0.35">
      <c r="A790" s="13" t="s">
        <v>580</v>
      </c>
      <c r="B790" s="13" t="s">
        <v>587</v>
      </c>
      <c r="C790" s="14">
        <v>1825.2449999999999</v>
      </c>
      <c r="D790" s="14">
        <v>1450.2449999999999</v>
      </c>
      <c r="E790" s="14">
        <v>375</v>
      </c>
      <c r="F790" s="14">
        <v>0</v>
      </c>
    </row>
    <row r="791" spans="1:6" x14ac:dyDescent="0.35">
      <c r="A791" s="13" t="s">
        <v>580</v>
      </c>
      <c r="B791" s="13" t="s">
        <v>857</v>
      </c>
      <c r="C791" s="15"/>
      <c r="D791" s="15"/>
      <c r="E791" s="15"/>
      <c r="F791" s="15"/>
    </row>
    <row r="792" spans="1:6" x14ac:dyDescent="0.35">
      <c r="A792" s="13" t="s">
        <v>580</v>
      </c>
      <c r="B792" s="13" t="s">
        <v>588</v>
      </c>
      <c r="C792" s="14">
        <v>54.998999999999995</v>
      </c>
      <c r="D792" s="14">
        <v>54.998999999999995</v>
      </c>
      <c r="E792" s="14">
        <v>0</v>
      </c>
      <c r="F792" s="14">
        <v>0</v>
      </c>
    </row>
    <row r="793" spans="1:6" x14ac:dyDescent="0.35">
      <c r="A793" s="13" t="s">
        <v>580</v>
      </c>
      <c r="B793" s="13" t="s">
        <v>589</v>
      </c>
      <c r="C793" s="14">
        <v>35437.584999999999</v>
      </c>
      <c r="D793" s="14">
        <v>23446.066999999995</v>
      </c>
      <c r="E793" s="14">
        <v>11991.39</v>
      </c>
      <c r="F793" s="14">
        <v>0.128</v>
      </c>
    </row>
    <row r="794" spans="1:6" x14ac:dyDescent="0.35">
      <c r="A794" s="13" t="s">
        <v>580</v>
      </c>
      <c r="B794" s="13" t="s">
        <v>590</v>
      </c>
      <c r="C794" s="14">
        <v>7199.2916000000005</v>
      </c>
      <c r="D794" s="14">
        <v>2713.2716</v>
      </c>
      <c r="E794" s="14">
        <v>4486.0200000000004</v>
      </c>
      <c r="F794" s="14">
        <v>0</v>
      </c>
    </row>
    <row r="795" spans="1:6" x14ac:dyDescent="0.35">
      <c r="A795" s="13" t="s">
        <v>580</v>
      </c>
      <c r="B795" s="13" t="s">
        <v>591</v>
      </c>
      <c r="C795" s="14">
        <v>384.35500000000008</v>
      </c>
      <c r="D795" s="14">
        <v>343.75500000000005</v>
      </c>
      <c r="E795" s="14">
        <v>0</v>
      </c>
      <c r="F795" s="14">
        <v>40.6</v>
      </c>
    </row>
    <row r="796" spans="1:6" x14ac:dyDescent="0.35">
      <c r="A796" s="13" t="s">
        <v>580</v>
      </c>
      <c r="B796" s="13" t="s">
        <v>592</v>
      </c>
      <c r="C796" s="14">
        <v>0</v>
      </c>
      <c r="D796" s="14">
        <v>0</v>
      </c>
      <c r="E796" s="14">
        <v>0</v>
      </c>
      <c r="F796" s="14">
        <v>0</v>
      </c>
    </row>
    <row r="797" spans="1:6" x14ac:dyDescent="0.35">
      <c r="A797" s="13" t="s">
        <v>580</v>
      </c>
      <c r="B797" s="13" t="s">
        <v>593</v>
      </c>
      <c r="C797" s="14">
        <v>18313.162500000002</v>
      </c>
      <c r="D797" s="14">
        <v>5924.1424999999999</v>
      </c>
      <c r="E797" s="14">
        <v>12267.02</v>
      </c>
      <c r="F797" s="14">
        <v>122</v>
      </c>
    </row>
    <row r="798" spans="1:6" x14ac:dyDescent="0.35">
      <c r="A798" s="13" t="s">
        <v>580</v>
      </c>
      <c r="B798" s="13" t="s">
        <v>594</v>
      </c>
      <c r="C798" s="14">
        <v>36935.17</v>
      </c>
      <c r="D798" s="14">
        <v>26454.6</v>
      </c>
      <c r="E798" s="14">
        <v>10467.57</v>
      </c>
      <c r="F798" s="14">
        <v>13</v>
      </c>
    </row>
    <row r="799" spans="1:6" x14ac:dyDescent="0.35">
      <c r="A799" s="13" t="s">
        <v>580</v>
      </c>
      <c r="B799" s="13" t="s">
        <v>595</v>
      </c>
      <c r="C799" s="14">
        <v>4328.8971000000001</v>
      </c>
      <c r="D799" s="14">
        <v>3150.6970999999999</v>
      </c>
      <c r="E799" s="14">
        <v>1175</v>
      </c>
      <c r="F799" s="14">
        <v>3.2</v>
      </c>
    </row>
    <row r="800" spans="1:6" x14ac:dyDescent="0.35">
      <c r="A800" s="13" t="s">
        <v>580</v>
      </c>
      <c r="B800" s="13" t="s">
        <v>596</v>
      </c>
      <c r="C800" s="14">
        <v>8539.4534000000003</v>
      </c>
      <c r="D800" s="14">
        <v>3023.9533999999994</v>
      </c>
      <c r="E800" s="14">
        <v>5512.96</v>
      </c>
      <c r="F800" s="14">
        <v>2.54</v>
      </c>
    </row>
    <row r="801" spans="1:6" ht="29" x14ac:dyDescent="0.35">
      <c r="A801" s="13" t="s">
        <v>580</v>
      </c>
      <c r="B801" s="13" t="s">
        <v>811</v>
      </c>
      <c r="C801" s="14">
        <v>2443.6999999999998</v>
      </c>
      <c r="D801" s="14">
        <v>0</v>
      </c>
      <c r="E801" s="14">
        <v>2273.6999999999998</v>
      </c>
      <c r="F801" s="14">
        <v>170</v>
      </c>
    </row>
    <row r="802" spans="1:6" ht="29" x14ac:dyDescent="0.35">
      <c r="A802" s="13" t="s">
        <v>580</v>
      </c>
      <c r="B802" s="13" t="s">
        <v>597</v>
      </c>
      <c r="C802" s="14">
        <v>2265.3199000000004</v>
      </c>
      <c r="D802" s="14">
        <v>570.61990000000003</v>
      </c>
      <c r="E802" s="14">
        <v>93</v>
      </c>
      <c r="F802" s="14">
        <v>1601.7</v>
      </c>
    </row>
    <row r="803" spans="1:6" x14ac:dyDescent="0.35">
      <c r="A803" s="13" t="s">
        <v>580</v>
      </c>
      <c r="B803" s="13" t="s">
        <v>598</v>
      </c>
      <c r="C803" s="14">
        <v>5993.7</v>
      </c>
      <c r="D803" s="14">
        <v>4560.4399999999996</v>
      </c>
      <c r="E803" s="14">
        <v>1100</v>
      </c>
      <c r="F803" s="14">
        <v>333.26000000000005</v>
      </c>
    </row>
    <row r="804" spans="1:6" x14ac:dyDescent="0.35">
      <c r="A804" s="13" t="s">
        <v>580</v>
      </c>
      <c r="B804" s="13" t="s">
        <v>599</v>
      </c>
      <c r="C804" s="14">
        <v>1497.731</v>
      </c>
      <c r="D804" s="14">
        <v>1497.731</v>
      </c>
      <c r="E804" s="14">
        <v>0</v>
      </c>
      <c r="F804" s="14">
        <v>0</v>
      </c>
    </row>
    <row r="805" spans="1:6" x14ac:dyDescent="0.35">
      <c r="A805" s="13" t="s">
        <v>580</v>
      </c>
      <c r="B805" s="13" t="s">
        <v>600</v>
      </c>
      <c r="C805" s="14">
        <v>450.24</v>
      </c>
      <c r="D805" s="14">
        <v>0</v>
      </c>
      <c r="E805" s="14">
        <v>450.24</v>
      </c>
      <c r="F805" s="14">
        <v>0</v>
      </c>
    </row>
    <row r="806" spans="1:6" x14ac:dyDescent="0.35">
      <c r="A806" s="13" t="s">
        <v>580</v>
      </c>
      <c r="B806" s="13" t="s">
        <v>601</v>
      </c>
      <c r="C806" s="14">
        <v>11595.936300000001</v>
      </c>
      <c r="D806" s="14">
        <v>9499.6762999999992</v>
      </c>
      <c r="E806" s="14">
        <v>2016.3</v>
      </c>
      <c r="F806" s="14">
        <v>79.960000000000008</v>
      </c>
    </row>
    <row r="807" spans="1:6" x14ac:dyDescent="0.35">
      <c r="A807" s="13" t="s">
        <v>580</v>
      </c>
      <c r="B807" s="13" t="s">
        <v>969</v>
      </c>
      <c r="C807" s="14">
        <v>76526.619400000011</v>
      </c>
      <c r="D807" s="14">
        <v>47255.299400000004</v>
      </c>
      <c r="E807" s="14">
        <v>29199.320000000003</v>
      </c>
      <c r="F807" s="14">
        <v>72</v>
      </c>
    </row>
    <row r="808" spans="1:6" x14ac:dyDescent="0.35">
      <c r="A808" s="13" t="s">
        <v>602</v>
      </c>
      <c r="B808" s="13" t="s">
        <v>603</v>
      </c>
      <c r="C808" s="14">
        <v>37154.496599999999</v>
      </c>
      <c r="D808" s="14">
        <v>3351.0965999999999</v>
      </c>
      <c r="E808" s="14">
        <v>32478.400000000001</v>
      </c>
      <c r="F808" s="14">
        <v>1325</v>
      </c>
    </row>
    <row r="809" spans="1:6" x14ac:dyDescent="0.35">
      <c r="A809" s="13" t="s">
        <v>602</v>
      </c>
      <c r="B809" s="13" t="s">
        <v>604</v>
      </c>
      <c r="C809" s="14">
        <v>32833.81</v>
      </c>
      <c r="D809" s="14">
        <v>8464.02</v>
      </c>
      <c r="E809" s="14">
        <v>23069.789999999997</v>
      </c>
      <c r="F809" s="14">
        <v>1300</v>
      </c>
    </row>
    <row r="810" spans="1:6" x14ac:dyDescent="0.35">
      <c r="A810" s="13" t="s">
        <v>602</v>
      </c>
      <c r="B810" s="13" t="s">
        <v>605</v>
      </c>
      <c r="C810" s="14">
        <v>3018.0436</v>
      </c>
      <c r="D810" s="14">
        <v>3017.3296</v>
      </c>
      <c r="E810" s="14">
        <v>0</v>
      </c>
      <c r="F810" s="14">
        <v>0.71399999999999997</v>
      </c>
    </row>
    <row r="811" spans="1:6" x14ac:dyDescent="0.35">
      <c r="A811" s="13" t="s">
        <v>602</v>
      </c>
      <c r="B811" s="13" t="s">
        <v>606</v>
      </c>
      <c r="C811" s="14">
        <v>3242.5069000000003</v>
      </c>
      <c r="D811" s="14">
        <v>3242.5069000000003</v>
      </c>
      <c r="E811" s="14">
        <v>0</v>
      </c>
      <c r="F811" s="14">
        <v>0</v>
      </c>
    </row>
    <row r="812" spans="1:6" x14ac:dyDescent="0.35">
      <c r="A812" s="13" t="s">
        <v>602</v>
      </c>
      <c r="B812" s="13" t="s">
        <v>607</v>
      </c>
      <c r="C812" s="14">
        <v>24089.275099999995</v>
      </c>
      <c r="D812" s="14">
        <v>9829.8151000000016</v>
      </c>
      <c r="E812" s="14">
        <v>14216.56</v>
      </c>
      <c r="F812" s="14">
        <v>42.9</v>
      </c>
    </row>
    <row r="813" spans="1:6" x14ac:dyDescent="0.35">
      <c r="A813" s="13" t="s">
        <v>602</v>
      </c>
      <c r="B813" s="13" t="s">
        <v>608</v>
      </c>
      <c r="C813" s="14">
        <v>32358.969200000003</v>
      </c>
      <c r="D813" s="14">
        <v>3382.6792</v>
      </c>
      <c r="E813" s="14">
        <v>27620.29</v>
      </c>
      <c r="F813" s="14">
        <v>1356</v>
      </c>
    </row>
    <row r="814" spans="1:6" x14ac:dyDescent="0.35">
      <c r="A814" s="13" t="s">
        <v>602</v>
      </c>
      <c r="B814" s="13" t="s">
        <v>609</v>
      </c>
      <c r="C814" s="14">
        <v>44155.97099999999</v>
      </c>
      <c r="D814" s="14">
        <v>3410.6309999999999</v>
      </c>
      <c r="E814" s="14">
        <v>39363.729999999996</v>
      </c>
      <c r="F814" s="14">
        <v>1381.6100000000001</v>
      </c>
    </row>
    <row r="815" spans="1:6" x14ac:dyDescent="0.35">
      <c r="A815" s="13" t="s">
        <v>602</v>
      </c>
      <c r="B815" s="13" t="s">
        <v>733</v>
      </c>
      <c r="C815" s="14">
        <v>61089.824500000002</v>
      </c>
      <c r="D815" s="14">
        <v>10248.2245</v>
      </c>
      <c r="E815" s="14">
        <v>49251.6</v>
      </c>
      <c r="F815" s="14">
        <v>1590</v>
      </c>
    </row>
    <row r="816" spans="1:6" x14ac:dyDescent="0.35">
      <c r="A816" s="13" t="s">
        <v>602</v>
      </c>
      <c r="B816" s="13" t="s">
        <v>735</v>
      </c>
      <c r="C816" s="14">
        <v>10543.8213</v>
      </c>
      <c r="D816" s="14">
        <v>8590.9163000000008</v>
      </c>
      <c r="E816" s="14">
        <v>1874.3999999999999</v>
      </c>
      <c r="F816" s="14">
        <v>78.504999999999995</v>
      </c>
    </row>
    <row r="817" spans="1:6" x14ac:dyDescent="0.35">
      <c r="A817" s="13" t="s">
        <v>602</v>
      </c>
      <c r="B817" s="13" t="s">
        <v>610</v>
      </c>
      <c r="C817" s="14">
        <v>109050.587</v>
      </c>
      <c r="D817" s="14">
        <v>17204.217000000001</v>
      </c>
      <c r="E817" s="14">
        <v>91125.76999999999</v>
      </c>
      <c r="F817" s="14">
        <v>720.6</v>
      </c>
    </row>
    <row r="818" spans="1:6" x14ac:dyDescent="0.35">
      <c r="A818" s="13" t="s">
        <v>602</v>
      </c>
      <c r="B818" s="13" t="s">
        <v>812</v>
      </c>
      <c r="C818" s="14">
        <v>55141.45269999998</v>
      </c>
      <c r="D818" s="14">
        <v>7488.7627000000002</v>
      </c>
      <c r="E818" s="14">
        <v>45932.69</v>
      </c>
      <c r="F818" s="14">
        <v>1720</v>
      </c>
    </row>
    <row r="819" spans="1:6" x14ac:dyDescent="0.35">
      <c r="A819" s="13" t="s">
        <v>602</v>
      </c>
      <c r="B819" s="13" t="s">
        <v>970</v>
      </c>
      <c r="C819" s="14">
        <v>144452.90639999998</v>
      </c>
      <c r="D819" s="14">
        <v>19730.886399999999</v>
      </c>
      <c r="E819" s="14">
        <v>120465.34</v>
      </c>
      <c r="F819" s="14">
        <v>4256.68</v>
      </c>
    </row>
    <row r="820" spans="1:6" x14ac:dyDescent="0.35">
      <c r="A820" s="13" t="s">
        <v>602</v>
      </c>
      <c r="B820" s="13" t="s">
        <v>611</v>
      </c>
      <c r="C820" s="14">
        <v>40151.958099999996</v>
      </c>
      <c r="D820" s="14">
        <v>7832.2981</v>
      </c>
      <c r="E820" s="14">
        <v>32319.66</v>
      </c>
      <c r="F820" s="14">
        <v>0</v>
      </c>
    </row>
    <row r="821" spans="1:6" ht="29" x14ac:dyDescent="0.35">
      <c r="A821" s="13" t="s">
        <v>602</v>
      </c>
      <c r="B821" s="13" t="s">
        <v>612</v>
      </c>
      <c r="C821" s="14">
        <v>773.1825</v>
      </c>
      <c r="D821" s="14">
        <v>443.1825</v>
      </c>
      <c r="E821" s="14">
        <v>330</v>
      </c>
      <c r="F821" s="14">
        <v>0</v>
      </c>
    </row>
    <row r="822" spans="1:6" x14ac:dyDescent="0.35">
      <c r="A822" s="13" t="s">
        <v>602</v>
      </c>
      <c r="B822" s="13" t="s">
        <v>613</v>
      </c>
      <c r="C822" s="14">
        <v>34649.063999999998</v>
      </c>
      <c r="D822" s="14">
        <v>7356.884</v>
      </c>
      <c r="E822" s="14">
        <v>26067.179999999997</v>
      </c>
      <c r="F822" s="14">
        <v>1225</v>
      </c>
    </row>
    <row r="823" spans="1:6" x14ac:dyDescent="0.35">
      <c r="A823" s="13" t="s">
        <v>614</v>
      </c>
      <c r="B823" s="13" t="s">
        <v>615</v>
      </c>
      <c r="C823" s="14">
        <v>208</v>
      </c>
      <c r="D823" s="14">
        <v>0</v>
      </c>
      <c r="E823" s="14">
        <v>0</v>
      </c>
      <c r="F823" s="14">
        <v>208</v>
      </c>
    </row>
    <row r="824" spans="1:6" x14ac:dyDescent="0.35">
      <c r="A824" s="13" t="s">
        <v>614</v>
      </c>
      <c r="B824" s="13" t="s">
        <v>616</v>
      </c>
      <c r="C824" s="14">
        <v>2415.1640000000002</v>
      </c>
      <c r="D824" s="14">
        <v>28</v>
      </c>
      <c r="E824" s="14">
        <v>1650</v>
      </c>
      <c r="F824" s="14">
        <v>737.16399999999999</v>
      </c>
    </row>
    <row r="825" spans="1:6" x14ac:dyDescent="0.35">
      <c r="A825" s="13" t="s">
        <v>614</v>
      </c>
      <c r="B825" s="13" t="s">
        <v>813</v>
      </c>
      <c r="C825" s="14">
        <v>15108.874200000002</v>
      </c>
      <c r="D825" s="14">
        <v>370.35419999999999</v>
      </c>
      <c r="E825" s="14">
        <v>10820</v>
      </c>
      <c r="F825" s="14">
        <v>3918.5200000000004</v>
      </c>
    </row>
    <row r="826" spans="1:6" x14ac:dyDescent="0.35">
      <c r="A826" s="13" t="s">
        <v>614</v>
      </c>
      <c r="B826" s="13" t="s">
        <v>617</v>
      </c>
      <c r="C826" s="14">
        <v>52.094999999999999</v>
      </c>
      <c r="D826" s="14">
        <v>52.094999999999999</v>
      </c>
      <c r="E826" s="14">
        <v>0</v>
      </c>
      <c r="F826" s="14">
        <v>0</v>
      </c>
    </row>
    <row r="827" spans="1:6" x14ac:dyDescent="0.35">
      <c r="A827" s="13" t="s">
        <v>614</v>
      </c>
      <c r="B827" s="13" t="s">
        <v>858</v>
      </c>
      <c r="C827" s="15"/>
      <c r="D827" s="15"/>
      <c r="E827" s="15"/>
      <c r="F827" s="15"/>
    </row>
    <row r="828" spans="1:6" x14ac:dyDescent="0.35">
      <c r="A828" s="13" t="s">
        <v>614</v>
      </c>
      <c r="B828" s="13" t="s">
        <v>618</v>
      </c>
      <c r="C828" s="14">
        <v>76.8</v>
      </c>
      <c r="D828" s="14">
        <v>0</v>
      </c>
      <c r="E828" s="14">
        <v>0</v>
      </c>
      <c r="F828" s="14">
        <v>76.8</v>
      </c>
    </row>
    <row r="829" spans="1:6" x14ac:dyDescent="0.35">
      <c r="A829" s="13" t="s">
        <v>614</v>
      </c>
      <c r="B829" s="13" t="s">
        <v>859</v>
      </c>
      <c r="C829" s="15"/>
      <c r="D829" s="15"/>
      <c r="E829" s="15"/>
      <c r="F829" s="15"/>
    </row>
    <row r="830" spans="1:6" x14ac:dyDescent="0.35">
      <c r="A830" s="13" t="s">
        <v>614</v>
      </c>
      <c r="B830" s="13" t="s">
        <v>860</v>
      </c>
      <c r="C830" s="15"/>
      <c r="D830" s="15"/>
      <c r="E830" s="15"/>
      <c r="F830" s="15"/>
    </row>
    <row r="831" spans="1:6" x14ac:dyDescent="0.35">
      <c r="A831" s="13" t="s">
        <v>614</v>
      </c>
      <c r="B831" s="13" t="s">
        <v>619</v>
      </c>
      <c r="C831" s="14">
        <v>7603.6494999999995</v>
      </c>
      <c r="D831" s="14">
        <v>4.009500000000001</v>
      </c>
      <c r="E831" s="14">
        <v>0</v>
      </c>
      <c r="F831" s="14">
        <v>7599.6399999999994</v>
      </c>
    </row>
    <row r="832" spans="1:6" x14ac:dyDescent="0.35">
      <c r="A832" s="13" t="s">
        <v>614</v>
      </c>
      <c r="B832" s="13" t="s">
        <v>620</v>
      </c>
      <c r="C832" s="14">
        <v>280</v>
      </c>
      <c r="D832" s="14">
        <v>0</v>
      </c>
      <c r="E832" s="14">
        <v>0</v>
      </c>
      <c r="F832" s="14">
        <v>280</v>
      </c>
    </row>
    <row r="833" spans="1:6" x14ac:dyDescent="0.35">
      <c r="A833" s="13" t="s">
        <v>614</v>
      </c>
      <c r="B833" s="13" t="s">
        <v>814</v>
      </c>
      <c r="C833" s="14">
        <v>238.4708</v>
      </c>
      <c r="D833" s="14">
        <v>38.470799999999997</v>
      </c>
      <c r="E833" s="14">
        <v>0</v>
      </c>
      <c r="F833" s="14">
        <v>200</v>
      </c>
    </row>
    <row r="834" spans="1:6" x14ac:dyDescent="0.35">
      <c r="A834" s="13" t="s">
        <v>614</v>
      </c>
      <c r="B834" s="13" t="s">
        <v>621</v>
      </c>
      <c r="C834" s="14">
        <v>197.75</v>
      </c>
      <c r="D834" s="14">
        <v>35</v>
      </c>
      <c r="E834" s="14">
        <v>0</v>
      </c>
      <c r="F834" s="14">
        <v>162.75</v>
      </c>
    </row>
    <row r="835" spans="1:6" x14ac:dyDescent="0.35">
      <c r="A835" s="13" t="s">
        <v>614</v>
      </c>
      <c r="B835" s="13" t="s">
        <v>622</v>
      </c>
      <c r="C835" s="14">
        <v>50.095000000000006</v>
      </c>
      <c r="D835" s="14">
        <v>3</v>
      </c>
      <c r="E835" s="14">
        <v>0</v>
      </c>
      <c r="F835" s="14">
        <v>47.095000000000006</v>
      </c>
    </row>
    <row r="836" spans="1:6" x14ac:dyDescent="0.35">
      <c r="A836" s="13" t="s">
        <v>614</v>
      </c>
      <c r="B836" s="13" t="s">
        <v>971</v>
      </c>
      <c r="C836" s="14">
        <v>2028.26</v>
      </c>
      <c r="D836" s="14">
        <v>35</v>
      </c>
      <c r="E836" s="14">
        <v>0</v>
      </c>
      <c r="F836" s="14">
        <v>1993.26</v>
      </c>
    </row>
    <row r="837" spans="1:6" x14ac:dyDescent="0.35">
      <c r="A837" s="13" t="s">
        <v>614</v>
      </c>
      <c r="B837" s="13" t="s">
        <v>815</v>
      </c>
      <c r="C837" s="14">
        <v>116.038</v>
      </c>
      <c r="D837" s="14">
        <v>16.038</v>
      </c>
      <c r="E837" s="14">
        <v>0</v>
      </c>
      <c r="F837" s="14">
        <v>100</v>
      </c>
    </row>
    <row r="838" spans="1:6" x14ac:dyDescent="0.35">
      <c r="A838" s="13" t="s">
        <v>614</v>
      </c>
      <c r="B838" s="13" t="s">
        <v>623</v>
      </c>
      <c r="C838" s="14">
        <v>2946.6</v>
      </c>
      <c r="D838" s="14">
        <v>2070</v>
      </c>
      <c r="E838" s="14">
        <v>0</v>
      </c>
      <c r="F838" s="14">
        <v>876.6</v>
      </c>
    </row>
    <row r="839" spans="1:6" x14ac:dyDescent="0.35">
      <c r="A839" s="13" t="s">
        <v>614</v>
      </c>
      <c r="B839" s="13" t="s">
        <v>624</v>
      </c>
      <c r="C839" s="14">
        <v>3847.6290000000004</v>
      </c>
      <c r="D839" s="14">
        <v>329.00900000000001</v>
      </c>
      <c r="E839" s="14">
        <v>3348.62</v>
      </c>
      <c r="F839" s="14">
        <v>170</v>
      </c>
    </row>
    <row r="840" spans="1:6" x14ac:dyDescent="0.35">
      <c r="A840" s="13" t="s">
        <v>614</v>
      </c>
      <c r="B840" s="13" t="s">
        <v>625</v>
      </c>
      <c r="C840" s="14">
        <v>147.39400000000001</v>
      </c>
      <c r="D840" s="14">
        <v>147.39400000000001</v>
      </c>
      <c r="E840" s="14">
        <v>0</v>
      </c>
      <c r="F840" s="14">
        <v>0</v>
      </c>
    </row>
    <row r="841" spans="1:6" x14ac:dyDescent="0.35">
      <c r="A841" s="13" t="s">
        <v>614</v>
      </c>
      <c r="B841" s="13" t="s">
        <v>626</v>
      </c>
      <c r="C841" s="14">
        <v>171.81</v>
      </c>
      <c r="D841" s="14">
        <v>171.81</v>
      </c>
      <c r="E841" s="14">
        <v>0</v>
      </c>
      <c r="F841" s="14">
        <v>0</v>
      </c>
    </row>
    <row r="842" spans="1:6" x14ac:dyDescent="0.35">
      <c r="A842" s="13" t="s">
        <v>614</v>
      </c>
      <c r="B842" s="13" t="s">
        <v>816</v>
      </c>
      <c r="C842" s="14">
        <v>3798</v>
      </c>
      <c r="D842" s="14">
        <v>3528</v>
      </c>
      <c r="E842" s="14">
        <v>0</v>
      </c>
      <c r="F842" s="14">
        <v>270</v>
      </c>
    </row>
    <row r="843" spans="1:6" x14ac:dyDescent="0.35">
      <c r="A843" s="13" t="s">
        <v>614</v>
      </c>
      <c r="B843" s="13" t="s">
        <v>627</v>
      </c>
      <c r="C843" s="14">
        <v>843.75659999999993</v>
      </c>
      <c r="D843" s="14">
        <v>14.1966</v>
      </c>
      <c r="E843" s="14">
        <v>0</v>
      </c>
      <c r="F843" s="14">
        <v>829.56</v>
      </c>
    </row>
    <row r="844" spans="1:6" x14ac:dyDescent="0.35">
      <c r="A844" s="13" t="s">
        <v>614</v>
      </c>
      <c r="B844" s="13" t="s">
        <v>628</v>
      </c>
      <c r="C844" s="14">
        <v>549.47</v>
      </c>
      <c r="D844" s="14">
        <v>184.55</v>
      </c>
      <c r="E844" s="14">
        <v>0</v>
      </c>
      <c r="F844" s="14">
        <v>364.92</v>
      </c>
    </row>
    <row r="845" spans="1:6" x14ac:dyDescent="0.35">
      <c r="A845" s="13" t="s">
        <v>629</v>
      </c>
      <c r="B845" s="13" t="s">
        <v>630</v>
      </c>
      <c r="C845" s="14">
        <v>17352.9722</v>
      </c>
      <c r="D845" s="14">
        <v>1048.6222000000002</v>
      </c>
      <c r="E845" s="14">
        <v>15760.8</v>
      </c>
      <c r="F845" s="14">
        <v>543.54999999999995</v>
      </c>
    </row>
    <row r="846" spans="1:6" x14ac:dyDescent="0.35">
      <c r="A846" s="13" t="s">
        <v>629</v>
      </c>
      <c r="B846" s="13" t="s">
        <v>631</v>
      </c>
      <c r="C846" s="14">
        <v>45480.135600000001</v>
      </c>
      <c r="D846" s="14">
        <v>769.51560000000006</v>
      </c>
      <c r="E846" s="14">
        <v>38622.5</v>
      </c>
      <c r="F846" s="14">
        <v>6088.12</v>
      </c>
    </row>
    <row r="847" spans="1:6" x14ac:dyDescent="0.35">
      <c r="A847" s="13" t="s">
        <v>629</v>
      </c>
      <c r="B847" s="13" t="s">
        <v>632</v>
      </c>
      <c r="C847" s="14">
        <v>2405.5342000000001</v>
      </c>
      <c r="D847" s="14">
        <v>499.5342</v>
      </c>
      <c r="E847" s="14">
        <v>895</v>
      </c>
      <c r="F847" s="14">
        <v>1011</v>
      </c>
    </row>
    <row r="848" spans="1:6" x14ac:dyDescent="0.35">
      <c r="A848" s="13" t="s">
        <v>629</v>
      </c>
      <c r="B848" s="13" t="s">
        <v>633</v>
      </c>
      <c r="C848" s="14">
        <v>8076.12</v>
      </c>
      <c r="D848" s="14">
        <v>0</v>
      </c>
      <c r="E848" s="14">
        <v>7971.16</v>
      </c>
      <c r="F848" s="14">
        <v>104.96000000000001</v>
      </c>
    </row>
    <row r="849" spans="1:6" x14ac:dyDescent="0.35">
      <c r="A849" s="13" t="s">
        <v>629</v>
      </c>
      <c r="B849" s="13" t="s">
        <v>634</v>
      </c>
      <c r="C849" s="14">
        <v>4647.6000000000004</v>
      </c>
      <c r="D849" s="14">
        <v>499.6</v>
      </c>
      <c r="E849" s="14">
        <v>3510</v>
      </c>
      <c r="F849" s="14">
        <v>638</v>
      </c>
    </row>
    <row r="850" spans="1:6" x14ac:dyDescent="0.35">
      <c r="A850" s="13" t="s">
        <v>629</v>
      </c>
      <c r="B850" s="13" t="s">
        <v>635</v>
      </c>
      <c r="C850" s="14">
        <v>433.32719999999989</v>
      </c>
      <c r="D850" s="14">
        <v>433.32719999999989</v>
      </c>
      <c r="E850" s="14">
        <v>0</v>
      </c>
      <c r="F850" s="14">
        <v>0</v>
      </c>
    </row>
    <row r="851" spans="1:6" x14ac:dyDescent="0.35">
      <c r="A851" s="13" t="s">
        <v>629</v>
      </c>
      <c r="B851" s="13" t="s">
        <v>636</v>
      </c>
      <c r="C851" s="14">
        <v>25880.603600000002</v>
      </c>
      <c r="D851" s="14">
        <v>593.33359999999993</v>
      </c>
      <c r="E851" s="14">
        <v>22753.370000000003</v>
      </c>
      <c r="F851" s="14">
        <v>2533.9</v>
      </c>
    </row>
    <row r="852" spans="1:6" x14ac:dyDescent="0.35">
      <c r="A852" s="13" t="s">
        <v>629</v>
      </c>
      <c r="B852" s="13" t="s">
        <v>637</v>
      </c>
      <c r="C852" s="14">
        <v>40808.654600000002</v>
      </c>
      <c r="D852" s="14">
        <v>3514.1496000000002</v>
      </c>
      <c r="E852" s="14">
        <v>30033.659999999996</v>
      </c>
      <c r="F852" s="14">
        <v>7260.8450000000003</v>
      </c>
    </row>
    <row r="853" spans="1:6" x14ac:dyDescent="0.35">
      <c r="A853" s="13" t="s">
        <v>629</v>
      </c>
      <c r="B853" s="13" t="s">
        <v>638</v>
      </c>
      <c r="C853" s="14">
        <v>7597.4351999999999</v>
      </c>
      <c r="D853" s="14">
        <v>175.70519999999999</v>
      </c>
      <c r="E853" s="14">
        <v>6311.73</v>
      </c>
      <c r="F853" s="14">
        <v>1110</v>
      </c>
    </row>
    <row r="854" spans="1:6" x14ac:dyDescent="0.35">
      <c r="A854" s="13" t="s">
        <v>629</v>
      </c>
      <c r="B854" s="13" t="s">
        <v>639</v>
      </c>
      <c r="C854" s="14">
        <v>3977.5016000000001</v>
      </c>
      <c r="D854" s="14">
        <v>0</v>
      </c>
      <c r="E854" s="14">
        <v>3212.5</v>
      </c>
      <c r="F854" s="14">
        <v>765.00160000000005</v>
      </c>
    </row>
    <row r="855" spans="1:6" x14ac:dyDescent="0.35">
      <c r="A855" s="13" t="s">
        <v>629</v>
      </c>
      <c r="B855" s="13" t="s">
        <v>640</v>
      </c>
      <c r="C855" s="14">
        <v>1013</v>
      </c>
      <c r="D855" s="14">
        <v>99</v>
      </c>
      <c r="E855" s="14">
        <v>0</v>
      </c>
      <c r="F855" s="14">
        <v>914</v>
      </c>
    </row>
    <row r="856" spans="1:6" x14ac:dyDescent="0.35">
      <c r="A856" s="13" t="s">
        <v>629</v>
      </c>
      <c r="B856" s="13" t="s">
        <v>641</v>
      </c>
      <c r="C856" s="14">
        <v>2507.6559999999999</v>
      </c>
      <c r="D856" s="14">
        <v>220.65600000000001</v>
      </c>
      <c r="E856" s="14">
        <v>0</v>
      </c>
      <c r="F856" s="14">
        <v>2287</v>
      </c>
    </row>
    <row r="857" spans="1:6" x14ac:dyDescent="0.35">
      <c r="A857" s="13" t="s">
        <v>642</v>
      </c>
      <c r="B857" s="13" t="s">
        <v>643</v>
      </c>
      <c r="C857" s="14">
        <v>207874.06739999997</v>
      </c>
      <c r="D857" s="14">
        <v>18520.047400000003</v>
      </c>
      <c r="E857" s="14">
        <v>185499.18999999997</v>
      </c>
      <c r="F857" s="14">
        <v>3854.83</v>
      </c>
    </row>
    <row r="858" spans="1:6" x14ac:dyDescent="0.35">
      <c r="A858" s="13" t="s">
        <v>642</v>
      </c>
      <c r="B858" s="13" t="s">
        <v>644</v>
      </c>
      <c r="C858" s="14">
        <v>30899.876699999997</v>
      </c>
      <c r="D858" s="14">
        <v>4015.0367000000001</v>
      </c>
      <c r="E858" s="14">
        <v>25908.839999999997</v>
      </c>
      <c r="F858" s="14">
        <v>976</v>
      </c>
    </row>
    <row r="859" spans="1:6" x14ac:dyDescent="0.35">
      <c r="A859" s="13" t="s">
        <v>642</v>
      </c>
      <c r="B859" s="13" t="s">
        <v>645</v>
      </c>
      <c r="C859" s="14">
        <v>47568.477999999996</v>
      </c>
      <c r="D859" s="14">
        <v>6996.5279999999993</v>
      </c>
      <c r="E859" s="14">
        <v>38764.949999999997</v>
      </c>
      <c r="F859" s="14">
        <v>1807</v>
      </c>
    </row>
    <row r="860" spans="1:6" x14ac:dyDescent="0.35">
      <c r="A860" s="13" t="s">
        <v>642</v>
      </c>
      <c r="B860" s="13" t="s">
        <v>646</v>
      </c>
      <c r="C860" s="14">
        <v>86525.460800000015</v>
      </c>
      <c r="D860" s="14">
        <v>7398.2000000000007</v>
      </c>
      <c r="E860" s="14">
        <v>66077.84</v>
      </c>
      <c r="F860" s="14">
        <v>13049.4208</v>
      </c>
    </row>
    <row r="861" spans="1:6" x14ac:dyDescent="0.35">
      <c r="A861" s="13" t="s">
        <v>642</v>
      </c>
      <c r="B861" s="13" t="s">
        <v>817</v>
      </c>
      <c r="C861" s="14">
        <v>66241.620200000005</v>
      </c>
      <c r="D861" s="14">
        <v>3688.7402000000002</v>
      </c>
      <c r="E861" s="14">
        <v>62169.68</v>
      </c>
      <c r="F861" s="14">
        <v>383.2</v>
      </c>
    </row>
    <row r="862" spans="1:6" x14ac:dyDescent="0.35">
      <c r="A862" s="13" t="s">
        <v>642</v>
      </c>
      <c r="B862" s="13" t="s">
        <v>647</v>
      </c>
      <c r="C862" s="14">
        <v>4985.24</v>
      </c>
      <c r="D862" s="14">
        <v>360</v>
      </c>
      <c r="E862" s="14">
        <v>3425.24</v>
      </c>
      <c r="F862" s="14">
        <v>1200</v>
      </c>
    </row>
    <row r="863" spans="1:6" x14ac:dyDescent="0.35">
      <c r="A863" s="13" t="s">
        <v>642</v>
      </c>
      <c r="B863" s="13" t="s">
        <v>648</v>
      </c>
      <c r="C863" s="14">
        <v>31997.828800000003</v>
      </c>
      <c r="D863" s="14">
        <v>11379.428800000002</v>
      </c>
      <c r="E863" s="14">
        <v>20618.400000000001</v>
      </c>
      <c r="F863" s="14">
        <v>0</v>
      </c>
    </row>
    <row r="864" spans="1:6" x14ac:dyDescent="0.35">
      <c r="A864" s="13" t="s">
        <v>642</v>
      </c>
      <c r="B864" s="13" t="s">
        <v>972</v>
      </c>
      <c r="C864" s="14">
        <v>18736.97</v>
      </c>
      <c r="D864" s="14">
        <v>0</v>
      </c>
      <c r="E864" s="14">
        <v>17891.97</v>
      </c>
      <c r="F864" s="14">
        <v>845</v>
      </c>
    </row>
    <row r="865" spans="1:6" x14ac:dyDescent="0.35">
      <c r="A865" s="13" t="s">
        <v>642</v>
      </c>
      <c r="B865" s="13" t="s">
        <v>973</v>
      </c>
      <c r="C865" s="14">
        <v>47427.372000000003</v>
      </c>
      <c r="D865" s="14">
        <v>160.572</v>
      </c>
      <c r="E865" s="14">
        <v>36486.449999999997</v>
      </c>
      <c r="F865" s="14">
        <v>10780.35</v>
      </c>
    </row>
    <row r="866" spans="1:6" x14ac:dyDescent="0.35">
      <c r="A866" s="13" t="s">
        <v>642</v>
      </c>
      <c r="B866" s="13" t="s">
        <v>649</v>
      </c>
      <c r="C866" s="14">
        <v>6787.75</v>
      </c>
      <c r="D866" s="14">
        <v>0</v>
      </c>
      <c r="E866" s="14">
        <v>6723.75</v>
      </c>
      <c r="F866" s="14">
        <v>64</v>
      </c>
    </row>
    <row r="867" spans="1:6" x14ac:dyDescent="0.35">
      <c r="A867" s="13" t="s">
        <v>642</v>
      </c>
      <c r="B867" s="13" t="s">
        <v>818</v>
      </c>
      <c r="C867" s="14">
        <v>17627.61</v>
      </c>
      <c r="D867" s="14">
        <v>0</v>
      </c>
      <c r="E867" s="14">
        <v>16887.61</v>
      </c>
      <c r="F867" s="14">
        <v>740</v>
      </c>
    </row>
    <row r="868" spans="1:6" x14ac:dyDescent="0.35">
      <c r="A868" s="13" t="s">
        <v>642</v>
      </c>
      <c r="B868" s="13" t="s">
        <v>974</v>
      </c>
      <c r="C868" s="14">
        <v>48924.415000000008</v>
      </c>
      <c r="D868" s="14">
        <v>8586.9549999999999</v>
      </c>
      <c r="E868" s="14">
        <v>37540.800000000003</v>
      </c>
      <c r="F868" s="14">
        <v>2796.66</v>
      </c>
    </row>
    <row r="869" spans="1:6" x14ac:dyDescent="0.35">
      <c r="A869" s="13" t="s">
        <v>642</v>
      </c>
      <c r="B869" s="13" t="s">
        <v>650</v>
      </c>
      <c r="C869" s="14">
        <v>44313.674999999996</v>
      </c>
      <c r="D869" s="14">
        <v>3680.9250000000002</v>
      </c>
      <c r="E869" s="14">
        <v>40392.75</v>
      </c>
      <c r="F869" s="14">
        <v>240</v>
      </c>
    </row>
    <row r="870" spans="1:6" x14ac:dyDescent="0.35">
      <c r="A870" s="13" t="s">
        <v>642</v>
      </c>
      <c r="B870" s="13" t="s">
        <v>651</v>
      </c>
      <c r="C870" s="14">
        <v>109495.96229999998</v>
      </c>
      <c r="D870" s="14">
        <v>7284.7323000000006</v>
      </c>
      <c r="E870" s="14">
        <v>102211.23</v>
      </c>
      <c r="F870" s="14">
        <v>0</v>
      </c>
    </row>
    <row r="871" spans="1:6" x14ac:dyDescent="0.35">
      <c r="A871" s="13" t="s">
        <v>642</v>
      </c>
      <c r="B871" s="13" t="s">
        <v>975</v>
      </c>
      <c r="C871" s="14">
        <v>118104.09570000001</v>
      </c>
      <c r="D871" s="14">
        <v>3637.3957</v>
      </c>
      <c r="E871" s="14">
        <v>114086.70000000001</v>
      </c>
      <c r="F871" s="14">
        <v>380</v>
      </c>
    </row>
    <row r="872" spans="1:6" x14ac:dyDescent="0.35">
      <c r="A872" s="13" t="s">
        <v>642</v>
      </c>
      <c r="B872" s="13" t="s">
        <v>976</v>
      </c>
      <c r="C872" s="14">
        <v>52853.318800000001</v>
      </c>
      <c r="D872" s="14">
        <v>8418.4488000000001</v>
      </c>
      <c r="E872" s="14">
        <v>42862.07</v>
      </c>
      <c r="F872" s="14">
        <v>1572.8</v>
      </c>
    </row>
    <row r="873" spans="1:6" x14ac:dyDescent="0.35">
      <c r="A873" s="13" t="s">
        <v>642</v>
      </c>
      <c r="B873" s="13" t="s">
        <v>652</v>
      </c>
      <c r="C873" s="14">
        <v>47808.829999999994</v>
      </c>
      <c r="D873" s="14">
        <v>7175</v>
      </c>
      <c r="E873" s="14">
        <v>38804.829999999994</v>
      </c>
      <c r="F873" s="14">
        <v>1829</v>
      </c>
    </row>
    <row r="874" spans="1:6" x14ac:dyDescent="0.35">
      <c r="A874" s="13" t="s">
        <v>642</v>
      </c>
      <c r="B874" s="13" t="s">
        <v>653</v>
      </c>
      <c r="C874" s="14">
        <v>2417.4</v>
      </c>
      <c r="D874" s="14">
        <v>0</v>
      </c>
      <c r="E874" s="14">
        <v>2376</v>
      </c>
      <c r="F874" s="14">
        <v>41.4</v>
      </c>
    </row>
    <row r="875" spans="1:6" x14ac:dyDescent="0.35">
      <c r="A875" s="13" t="s">
        <v>642</v>
      </c>
      <c r="B875" s="13" t="s">
        <v>977</v>
      </c>
      <c r="C875" s="14">
        <v>38747.043999999994</v>
      </c>
      <c r="D875" s="14">
        <v>2640.9539999999997</v>
      </c>
      <c r="E875" s="14">
        <v>36106.089999999997</v>
      </c>
      <c r="F875" s="14">
        <v>0</v>
      </c>
    </row>
    <row r="876" spans="1:6" x14ac:dyDescent="0.35">
      <c r="A876" s="13" t="s">
        <v>642</v>
      </c>
      <c r="B876" s="13" t="s">
        <v>654</v>
      </c>
      <c r="C876" s="14">
        <v>19701.355</v>
      </c>
      <c r="D876" s="14">
        <v>2815.22</v>
      </c>
      <c r="E876" s="14">
        <v>15754.2</v>
      </c>
      <c r="F876" s="14">
        <v>1131.9349999999999</v>
      </c>
    </row>
    <row r="877" spans="1:6" x14ac:dyDescent="0.35">
      <c r="A877" s="13" t="s">
        <v>997</v>
      </c>
      <c r="B877" s="13" t="s">
        <v>655</v>
      </c>
      <c r="C877" s="14">
        <v>398.05790000000002</v>
      </c>
      <c r="D877" s="14">
        <v>398.05790000000002</v>
      </c>
      <c r="E877" s="14">
        <v>0</v>
      </c>
      <c r="F877" s="14">
        <v>0</v>
      </c>
    </row>
    <row r="878" spans="1:6" x14ac:dyDescent="0.35">
      <c r="A878" s="13" t="s">
        <v>997</v>
      </c>
      <c r="B878" s="13" t="s">
        <v>656</v>
      </c>
      <c r="C878" s="14">
        <v>35.026200000000003</v>
      </c>
      <c r="D878" s="14">
        <v>35.026200000000003</v>
      </c>
      <c r="E878" s="14">
        <v>0</v>
      </c>
      <c r="F878" s="14">
        <v>0</v>
      </c>
    </row>
    <row r="879" spans="1:6" x14ac:dyDescent="0.35">
      <c r="A879" s="13" t="s">
        <v>997</v>
      </c>
      <c r="B879" s="13" t="s">
        <v>657</v>
      </c>
      <c r="C879" s="14">
        <v>275.94680000000005</v>
      </c>
      <c r="D879" s="14">
        <v>275.94680000000005</v>
      </c>
      <c r="E879" s="14">
        <v>0</v>
      </c>
      <c r="F879" s="14">
        <v>0</v>
      </c>
    </row>
    <row r="880" spans="1:6" x14ac:dyDescent="0.35">
      <c r="A880" s="13" t="s">
        <v>997</v>
      </c>
      <c r="B880" s="13" t="s">
        <v>716</v>
      </c>
      <c r="C880" s="14">
        <v>921.02010000000018</v>
      </c>
      <c r="D880" s="14">
        <v>921.02010000000018</v>
      </c>
      <c r="E880" s="14">
        <v>0</v>
      </c>
      <c r="F880" s="14">
        <v>0</v>
      </c>
    </row>
    <row r="881" spans="1:6" x14ac:dyDescent="0.35">
      <c r="A881" s="13" t="s">
        <v>997</v>
      </c>
      <c r="B881" s="13" t="s">
        <v>658</v>
      </c>
      <c r="C881" s="14">
        <v>11.2332</v>
      </c>
      <c r="D881" s="14">
        <v>11.2332</v>
      </c>
      <c r="E881" s="14">
        <v>0</v>
      </c>
      <c r="F881" s="14">
        <v>0</v>
      </c>
    </row>
    <row r="882" spans="1:6" x14ac:dyDescent="0.35">
      <c r="A882" s="13" t="s">
        <v>997</v>
      </c>
      <c r="B882" s="13" t="s">
        <v>659</v>
      </c>
      <c r="C882" s="14">
        <v>2869.5376000000001</v>
      </c>
      <c r="D882" s="14">
        <v>2869.5376000000001</v>
      </c>
      <c r="E882" s="14">
        <v>0</v>
      </c>
      <c r="F882" s="14">
        <v>0</v>
      </c>
    </row>
    <row r="883" spans="1:6" x14ac:dyDescent="0.35">
      <c r="A883" s="13" t="s">
        <v>997</v>
      </c>
      <c r="B883" s="13" t="s">
        <v>660</v>
      </c>
      <c r="C883" s="14">
        <v>3854.0110000000004</v>
      </c>
      <c r="D883" s="14">
        <v>3854.0110000000004</v>
      </c>
      <c r="E883" s="14">
        <v>0</v>
      </c>
      <c r="F883" s="14">
        <v>0</v>
      </c>
    </row>
    <row r="884" spans="1:6" x14ac:dyDescent="0.35">
      <c r="A884" s="13" t="s">
        <v>997</v>
      </c>
      <c r="B884" s="13" t="s">
        <v>661</v>
      </c>
      <c r="C884" s="14">
        <v>4863.0810000000001</v>
      </c>
      <c r="D884" s="14">
        <v>4863.0810000000001</v>
      </c>
      <c r="E884" s="14">
        <v>0</v>
      </c>
      <c r="F884" s="14">
        <v>0</v>
      </c>
    </row>
    <row r="885" spans="1:6" x14ac:dyDescent="0.35">
      <c r="A885" s="13" t="s">
        <v>997</v>
      </c>
      <c r="B885" s="13" t="s">
        <v>662</v>
      </c>
      <c r="C885" s="14">
        <v>170.12820000000005</v>
      </c>
      <c r="D885" s="14">
        <v>170.12820000000005</v>
      </c>
      <c r="E885" s="14">
        <v>0</v>
      </c>
      <c r="F885" s="14">
        <v>0</v>
      </c>
    </row>
    <row r="886" spans="1:6" x14ac:dyDescent="0.35">
      <c r="A886" s="13" t="s">
        <v>663</v>
      </c>
      <c r="B886" s="13" t="s">
        <v>861</v>
      </c>
      <c r="C886" s="15"/>
      <c r="D886" s="15"/>
      <c r="E886" s="15"/>
      <c r="F886" s="15"/>
    </row>
    <row r="887" spans="1:6" x14ac:dyDescent="0.35">
      <c r="A887" s="13" t="s">
        <v>663</v>
      </c>
      <c r="B887" s="13" t="s">
        <v>819</v>
      </c>
      <c r="C887" s="14">
        <v>183.2</v>
      </c>
      <c r="D887" s="14">
        <v>183.2</v>
      </c>
      <c r="E887" s="14">
        <v>0</v>
      </c>
      <c r="F887" s="14">
        <v>0</v>
      </c>
    </row>
    <row r="888" spans="1:6" x14ac:dyDescent="0.35">
      <c r="A888" s="13" t="s">
        <v>663</v>
      </c>
      <c r="B888" s="13" t="s">
        <v>820</v>
      </c>
      <c r="C888" s="14">
        <v>7742.12</v>
      </c>
      <c r="D888" s="14">
        <v>3050.38</v>
      </c>
      <c r="E888" s="14">
        <v>4691.74</v>
      </c>
      <c r="F888" s="14">
        <v>0</v>
      </c>
    </row>
    <row r="889" spans="1:6" x14ac:dyDescent="0.35">
      <c r="A889" s="13" t="s">
        <v>663</v>
      </c>
      <c r="B889" s="13" t="s">
        <v>664</v>
      </c>
      <c r="C889" s="14">
        <v>5698.5795000000007</v>
      </c>
      <c r="D889" s="14">
        <v>2744.9794999999999</v>
      </c>
      <c r="E889" s="14">
        <v>0</v>
      </c>
      <c r="F889" s="14">
        <v>2953.6000000000004</v>
      </c>
    </row>
    <row r="890" spans="1:6" x14ac:dyDescent="0.35">
      <c r="A890" s="13" t="s">
        <v>663</v>
      </c>
      <c r="B890" s="13" t="s">
        <v>665</v>
      </c>
      <c r="C890" s="14">
        <v>0</v>
      </c>
      <c r="D890" s="14">
        <v>0</v>
      </c>
      <c r="E890" s="14">
        <v>0</v>
      </c>
      <c r="F890" s="14">
        <v>0</v>
      </c>
    </row>
    <row r="891" spans="1:6" x14ac:dyDescent="0.35">
      <c r="A891" s="13" t="s">
        <v>663</v>
      </c>
      <c r="B891" s="13" t="s">
        <v>666</v>
      </c>
      <c r="C891" s="14">
        <v>2135.1</v>
      </c>
      <c r="D891" s="14">
        <v>1732.5</v>
      </c>
      <c r="E891" s="14">
        <v>402.59999999999997</v>
      </c>
      <c r="F891" s="14">
        <v>0</v>
      </c>
    </row>
    <row r="892" spans="1:6" x14ac:dyDescent="0.35">
      <c r="A892" s="13" t="s">
        <v>663</v>
      </c>
      <c r="B892" s="13" t="s">
        <v>667</v>
      </c>
      <c r="C892" s="14">
        <v>75.147899999999993</v>
      </c>
      <c r="D892" s="14">
        <v>75.147899999999993</v>
      </c>
      <c r="E892" s="14">
        <v>0</v>
      </c>
      <c r="F892" s="14">
        <v>0</v>
      </c>
    </row>
    <row r="893" spans="1:6" x14ac:dyDescent="0.35">
      <c r="A893" s="13" t="s">
        <v>663</v>
      </c>
      <c r="B893" s="13" t="s">
        <v>668</v>
      </c>
      <c r="C893" s="14">
        <v>2340.0306999999998</v>
      </c>
      <c r="D893" s="14">
        <v>330.33070000000004</v>
      </c>
      <c r="E893" s="14">
        <v>2009.6999999999998</v>
      </c>
      <c r="F893" s="14">
        <v>0</v>
      </c>
    </row>
    <row r="894" spans="1:6" ht="29" x14ac:dyDescent="0.35">
      <c r="A894" s="13" t="s">
        <v>663</v>
      </c>
      <c r="B894" s="13" t="s">
        <v>978</v>
      </c>
      <c r="C894" s="14">
        <v>11080.657399999998</v>
      </c>
      <c r="D894" s="14">
        <v>4637.8373999999994</v>
      </c>
      <c r="E894" s="14">
        <v>6432.82</v>
      </c>
      <c r="F894" s="14">
        <v>10</v>
      </c>
    </row>
    <row r="895" spans="1:6" x14ac:dyDescent="0.35">
      <c r="A895" s="13" t="s">
        <v>663</v>
      </c>
      <c r="B895" s="13" t="s">
        <v>821</v>
      </c>
      <c r="C895" s="14">
        <v>4624.0839999999998</v>
      </c>
      <c r="D895" s="14">
        <v>1341.0639999999999</v>
      </c>
      <c r="E895" s="14">
        <v>3283.02</v>
      </c>
      <c r="F895" s="14">
        <v>0</v>
      </c>
    </row>
    <row r="896" spans="1:6" x14ac:dyDescent="0.35">
      <c r="A896" s="13" t="s">
        <v>663</v>
      </c>
      <c r="B896" s="13" t="s">
        <v>669</v>
      </c>
      <c r="C896" s="14">
        <v>0</v>
      </c>
      <c r="D896" s="14">
        <v>0</v>
      </c>
      <c r="E896" s="14">
        <v>0</v>
      </c>
      <c r="F896" s="14">
        <v>0</v>
      </c>
    </row>
    <row r="897" spans="1:6" x14ac:dyDescent="0.35">
      <c r="A897" s="13" t="s">
        <v>663</v>
      </c>
      <c r="B897" s="13" t="s">
        <v>862</v>
      </c>
      <c r="C897" s="15"/>
      <c r="D897" s="15"/>
      <c r="E897" s="15"/>
      <c r="F897" s="15"/>
    </row>
    <row r="898" spans="1:6" x14ac:dyDescent="0.35">
      <c r="A898" s="13" t="s">
        <v>663</v>
      </c>
      <c r="B898" s="13" t="s">
        <v>822</v>
      </c>
      <c r="C898" s="14">
        <v>1816.5657000000003</v>
      </c>
      <c r="D898" s="14">
        <v>1816.5657000000003</v>
      </c>
      <c r="E898" s="14">
        <v>0</v>
      </c>
      <c r="F898" s="14">
        <v>0</v>
      </c>
    </row>
    <row r="899" spans="1:6" x14ac:dyDescent="0.35">
      <c r="A899" s="13" t="s">
        <v>663</v>
      </c>
      <c r="B899" s="13" t="s">
        <v>670</v>
      </c>
      <c r="C899" s="14">
        <v>2554.5170000000003</v>
      </c>
      <c r="D899" s="14">
        <v>1916.1969999999999</v>
      </c>
      <c r="E899" s="14">
        <v>0</v>
      </c>
      <c r="F899" s="14">
        <v>638.31999999999994</v>
      </c>
    </row>
    <row r="900" spans="1:6" x14ac:dyDescent="0.35">
      <c r="A900" s="13" t="s">
        <v>663</v>
      </c>
      <c r="B900" s="13" t="s">
        <v>671</v>
      </c>
      <c r="C900" s="14">
        <v>96.815100000000001</v>
      </c>
      <c r="D900" s="14">
        <v>96.015100000000004</v>
      </c>
      <c r="E900" s="14">
        <v>0</v>
      </c>
      <c r="F900" s="14">
        <v>0.8</v>
      </c>
    </row>
    <row r="901" spans="1:6" x14ac:dyDescent="0.35">
      <c r="A901" s="13" t="s">
        <v>663</v>
      </c>
      <c r="B901" s="13" t="s">
        <v>672</v>
      </c>
      <c r="C901" s="14">
        <v>326.51480000000004</v>
      </c>
      <c r="D901" s="14">
        <v>214.51480000000001</v>
      </c>
      <c r="E901" s="14">
        <v>0</v>
      </c>
      <c r="F901" s="14">
        <v>112</v>
      </c>
    </row>
    <row r="902" spans="1:6" x14ac:dyDescent="0.35">
      <c r="A902" s="13" t="s">
        <v>663</v>
      </c>
      <c r="B902" s="13" t="s">
        <v>673</v>
      </c>
      <c r="C902" s="14">
        <v>0</v>
      </c>
      <c r="D902" s="14">
        <v>0</v>
      </c>
      <c r="E902" s="14">
        <v>0</v>
      </c>
      <c r="F902" s="14">
        <v>0</v>
      </c>
    </row>
    <row r="903" spans="1:6" ht="29" x14ac:dyDescent="0.35">
      <c r="A903" s="13" t="s">
        <v>663</v>
      </c>
      <c r="B903" s="13" t="s">
        <v>823</v>
      </c>
      <c r="C903" s="14">
        <v>6567.5259999999998</v>
      </c>
      <c r="D903" s="14">
        <v>1165.152</v>
      </c>
      <c r="E903" s="14">
        <v>5267.59</v>
      </c>
      <c r="F903" s="14">
        <v>134.78399999999999</v>
      </c>
    </row>
    <row r="904" spans="1:6" x14ac:dyDescent="0.35">
      <c r="A904" s="13" t="s">
        <v>663</v>
      </c>
      <c r="B904" s="13" t="s">
        <v>674</v>
      </c>
      <c r="C904" s="14">
        <v>32010.177899999999</v>
      </c>
      <c r="D904" s="14">
        <v>4484.6579000000011</v>
      </c>
      <c r="E904" s="14">
        <v>27525.52</v>
      </c>
      <c r="F904" s="14">
        <v>0</v>
      </c>
    </row>
    <row r="905" spans="1:6" x14ac:dyDescent="0.35">
      <c r="A905" s="13" t="s">
        <v>663</v>
      </c>
      <c r="B905" s="13" t="s">
        <v>675</v>
      </c>
      <c r="C905" s="14">
        <v>2183.0702000000001</v>
      </c>
      <c r="D905" s="14">
        <v>2183.0702000000001</v>
      </c>
      <c r="E905" s="14">
        <v>0</v>
      </c>
      <c r="F905" s="14">
        <v>0</v>
      </c>
    </row>
    <row r="906" spans="1:6" x14ac:dyDescent="0.35">
      <c r="A906" s="13" t="s">
        <v>663</v>
      </c>
      <c r="B906" s="13" t="s">
        <v>676</v>
      </c>
      <c r="C906" s="14">
        <v>176.77439999999999</v>
      </c>
      <c r="D906" s="14">
        <v>176.77439999999999</v>
      </c>
      <c r="E906" s="14">
        <v>0</v>
      </c>
      <c r="F906" s="14">
        <v>0</v>
      </c>
    </row>
    <row r="907" spans="1:6" x14ac:dyDescent="0.35">
      <c r="A907" s="13" t="s">
        <v>663</v>
      </c>
      <c r="B907" s="13" t="s">
        <v>677</v>
      </c>
      <c r="C907" s="14">
        <v>26.73</v>
      </c>
      <c r="D907" s="14">
        <v>26.73</v>
      </c>
      <c r="E907" s="14">
        <v>0</v>
      </c>
      <c r="F907" s="14">
        <v>0</v>
      </c>
    </row>
    <row r="908" spans="1:6" x14ac:dyDescent="0.35">
      <c r="A908" s="13" t="s">
        <v>663</v>
      </c>
      <c r="B908" s="13" t="s">
        <v>678</v>
      </c>
      <c r="C908" s="14">
        <v>556.20000000000005</v>
      </c>
      <c r="D908" s="14">
        <v>556.20000000000005</v>
      </c>
      <c r="E908" s="14">
        <v>0</v>
      </c>
      <c r="F908" s="14">
        <v>0</v>
      </c>
    </row>
    <row r="909" spans="1:6" x14ac:dyDescent="0.35">
      <c r="A909" s="13" t="s">
        <v>679</v>
      </c>
      <c r="B909" s="13" t="s">
        <v>680</v>
      </c>
      <c r="C909" s="14">
        <v>271.11</v>
      </c>
      <c r="D909" s="14">
        <v>0</v>
      </c>
      <c r="E909" s="14">
        <v>271.11</v>
      </c>
      <c r="F909" s="14">
        <v>0</v>
      </c>
    </row>
    <row r="910" spans="1:6" x14ac:dyDescent="0.35">
      <c r="A910" s="13" t="s">
        <v>679</v>
      </c>
      <c r="B910" s="13" t="s">
        <v>979</v>
      </c>
      <c r="C910" s="14">
        <v>16357.483599999998</v>
      </c>
      <c r="D910" s="14">
        <v>9739.9615999999987</v>
      </c>
      <c r="E910" s="14">
        <v>6483.48</v>
      </c>
      <c r="F910" s="14">
        <v>134.042</v>
      </c>
    </row>
    <row r="911" spans="1:6" x14ac:dyDescent="0.35">
      <c r="A911" s="13" t="s">
        <v>679</v>
      </c>
      <c r="B911" s="13" t="s">
        <v>681</v>
      </c>
      <c r="C911" s="14">
        <v>17434.680200000003</v>
      </c>
      <c r="D911" s="14">
        <v>11140.260199999999</v>
      </c>
      <c r="E911" s="14">
        <v>5534.42</v>
      </c>
      <c r="F911" s="14">
        <v>760</v>
      </c>
    </row>
    <row r="912" spans="1:6" x14ac:dyDescent="0.35">
      <c r="A912" s="13" t="s">
        <v>679</v>
      </c>
      <c r="B912" s="13" t="s">
        <v>682</v>
      </c>
      <c r="C912" s="14">
        <v>57145.586199999991</v>
      </c>
      <c r="D912" s="14">
        <v>5972.9261999999999</v>
      </c>
      <c r="E912" s="14">
        <v>49400.399999999994</v>
      </c>
      <c r="F912" s="14">
        <v>1772.2600000000002</v>
      </c>
    </row>
    <row r="913" spans="1:6" x14ac:dyDescent="0.35">
      <c r="A913" s="13" t="s">
        <v>679</v>
      </c>
      <c r="B913" s="13" t="s">
        <v>683</v>
      </c>
      <c r="C913" s="14">
        <v>182.92</v>
      </c>
      <c r="D913" s="14">
        <v>182.92</v>
      </c>
      <c r="E913" s="14">
        <v>0</v>
      </c>
      <c r="F913" s="14">
        <v>0</v>
      </c>
    </row>
    <row r="914" spans="1:6" x14ac:dyDescent="0.35">
      <c r="A914" s="13" t="s">
        <v>679</v>
      </c>
      <c r="B914" s="13" t="s">
        <v>684</v>
      </c>
      <c r="C914" s="14">
        <v>1748.3265000000001</v>
      </c>
      <c r="D914" s="14">
        <v>1748.3265000000001</v>
      </c>
      <c r="E914" s="14">
        <v>0</v>
      </c>
      <c r="F914" s="14">
        <v>0</v>
      </c>
    </row>
    <row r="915" spans="1:6" x14ac:dyDescent="0.35">
      <c r="A915" s="13" t="s">
        <v>679</v>
      </c>
      <c r="B915" s="13" t="s">
        <v>824</v>
      </c>
      <c r="C915" s="14">
        <v>10255.165399999998</v>
      </c>
      <c r="D915" s="14">
        <v>2365.1654000000003</v>
      </c>
      <c r="E915" s="14">
        <v>7722</v>
      </c>
      <c r="F915" s="14">
        <v>168</v>
      </c>
    </row>
    <row r="916" spans="1:6" x14ac:dyDescent="0.35">
      <c r="A916" s="13" t="s">
        <v>679</v>
      </c>
      <c r="B916" s="13" t="s">
        <v>685</v>
      </c>
      <c r="C916" s="14">
        <v>8502.1548000000003</v>
      </c>
      <c r="D916" s="14">
        <v>5979.3047999999999</v>
      </c>
      <c r="E916" s="14">
        <v>2522.85</v>
      </c>
      <c r="F916" s="14">
        <v>0</v>
      </c>
    </row>
    <row r="917" spans="1:6" x14ac:dyDescent="0.35">
      <c r="A917" s="13" t="s">
        <v>679</v>
      </c>
      <c r="B917" s="13" t="s">
        <v>686</v>
      </c>
      <c r="C917" s="14">
        <v>13327.876600000001</v>
      </c>
      <c r="D917" s="14">
        <v>6870.9966000000004</v>
      </c>
      <c r="E917" s="14">
        <v>6386.88</v>
      </c>
      <c r="F917" s="14">
        <v>70</v>
      </c>
    </row>
    <row r="918" spans="1:6" x14ac:dyDescent="0.35">
      <c r="A918" s="13" t="s">
        <v>679</v>
      </c>
      <c r="B918" s="13" t="s">
        <v>687</v>
      </c>
      <c r="C918" s="14">
        <v>27818.0828</v>
      </c>
      <c r="D918" s="14">
        <v>15296.302799999999</v>
      </c>
      <c r="E918" s="14">
        <v>12443.58</v>
      </c>
      <c r="F918" s="14">
        <v>78.2</v>
      </c>
    </row>
    <row r="919" spans="1:6" x14ac:dyDescent="0.35">
      <c r="A919" s="13" t="s">
        <v>679</v>
      </c>
      <c r="B919" s="13" t="s">
        <v>863</v>
      </c>
      <c r="C919" s="15"/>
      <c r="D919" s="15"/>
      <c r="E919" s="15"/>
      <c r="F919" s="15"/>
    </row>
    <row r="920" spans="1:6" x14ac:dyDescent="0.35">
      <c r="A920" s="13" t="s">
        <v>679</v>
      </c>
      <c r="B920" s="13" t="s">
        <v>825</v>
      </c>
      <c r="C920" s="14">
        <v>2076.1862999999998</v>
      </c>
      <c r="D920" s="14">
        <v>2076.1862999999998</v>
      </c>
      <c r="E920" s="14">
        <v>0</v>
      </c>
      <c r="F920" s="14">
        <v>0</v>
      </c>
    </row>
    <row r="921" spans="1:6" ht="29" x14ac:dyDescent="0.35">
      <c r="A921" s="13" t="s">
        <v>679</v>
      </c>
      <c r="B921" s="13" t="s">
        <v>980</v>
      </c>
      <c r="C921" s="14">
        <v>45403.943699999996</v>
      </c>
      <c r="D921" s="14">
        <v>23567.5677</v>
      </c>
      <c r="E921" s="14">
        <v>21828.77</v>
      </c>
      <c r="F921" s="14">
        <v>7.6059999999999999</v>
      </c>
    </row>
    <row r="922" spans="1:6" x14ac:dyDescent="0.35">
      <c r="A922" s="13" t="s">
        <v>679</v>
      </c>
      <c r="B922" s="13" t="s">
        <v>688</v>
      </c>
      <c r="C922" s="14">
        <v>2419.6689999999999</v>
      </c>
      <c r="D922" s="14">
        <v>1429.6690000000001</v>
      </c>
      <c r="E922" s="14">
        <v>990</v>
      </c>
      <c r="F922" s="14">
        <v>0</v>
      </c>
    </row>
    <row r="923" spans="1:6" x14ac:dyDescent="0.35">
      <c r="A923" s="13" t="s">
        <v>679</v>
      </c>
      <c r="B923" s="13" t="s">
        <v>689</v>
      </c>
      <c r="C923" s="14">
        <v>0</v>
      </c>
      <c r="D923" s="14">
        <v>0</v>
      </c>
      <c r="E923" s="14">
        <v>0</v>
      </c>
      <c r="F923" s="14">
        <v>0</v>
      </c>
    </row>
    <row r="924" spans="1:6" x14ac:dyDescent="0.35">
      <c r="A924" s="13" t="s">
        <v>679</v>
      </c>
      <c r="B924" s="13" t="s">
        <v>690</v>
      </c>
      <c r="C924" s="14">
        <v>6228.7439999999997</v>
      </c>
      <c r="D924" s="14">
        <v>2619.8940000000002</v>
      </c>
      <c r="E924" s="14">
        <v>3390.75</v>
      </c>
      <c r="F924" s="14">
        <v>218.1</v>
      </c>
    </row>
    <row r="925" spans="1:6" x14ac:dyDescent="0.35">
      <c r="A925" s="13" t="s">
        <v>679</v>
      </c>
      <c r="B925" s="13" t="s">
        <v>691</v>
      </c>
      <c r="C925" s="14">
        <v>87.855000000000004</v>
      </c>
      <c r="D925" s="14">
        <v>87.855000000000004</v>
      </c>
      <c r="E925" s="14">
        <v>0</v>
      </c>
      <c r="F925" s="14">
        <v>0</v>
      </c>
    </row>
    <row r="926" spans="1:6" x14ac:dyDescent="0.35">
      <c r="A926" s="13" t="s">
        <v>679</v>
      </c>
      <c r="B926" s="13" t="s">
        <v>864</v>
      </c>
      <c r="C926" s="15"/>
      <c r="D926" s="15"/>
      <c r="E926" s="15"/>
      <c r="F926" s="15"/>
    </row>
    <row r="927" spans="1:6" x14ac:dyDescent="0.35">
      <c r="A927" s="13" t="s">
        <v>679</v>
      </c>
      <c r="B927" s="13" t="s">
        <v>981</v>
      </c>
      <c r="C927" s="14">
        <v>5688.8813999999993</v>
      </c>
      <c r="D927" s="14">
        <v>4328.8894</v>
      </c>
      <c r="E927" s="14">
        <v>886.24</v>
      </c>
      <c r="F927" s="14">
        <v>473.75199999999995</v>
      </c>
    </row>
    <row r="928" spans="1:6" x14ac:dyDescent="0.35">
      <c r="A928" s="13" t="s">
        <v>679</v>
      </c>
      <c r="B928" s="13" t="s">
        <v>982</v>
      </c>
      <c r="C928" s="14">
        <v>359.5675</v>
      </c>
      <c r="D928" s="14">
        <v>359.5675</v>
      </c>
      <c r="E928" s="14">
        <v>0</v>
      </c>
      <c r="F928" s="14">
        <v>0</v>
      </c>
    </row>
    <row r="929" spans="1:6" x14ac:dyDescent="0.35">
      <c r="A929" s="13" t="s">
        <v>679</v>
      </c>
      <c r="B929" s="13" t="s">
        <v>983</v>
      </c>
      <c r="C929" s="14">
        <v>20793.974000000002</v>
      </c>
      <c r="D929" s="14">
        <v>12682.713999999998</v>
      </c>
      <c r="E929" s="14">
        <v>8111.2599999999993</v>
      </c>
      <c r="F929" s="14">
        <v>0</v>
      </c>
    </row>
    <row r="930" spans="1:6" x14ac:dyDescent="0.35">
      <c r="A930" s="13" t="s">
        <v>679</v>
      </c>
      <c r="B930" s="13" t="s">
        <v>692</v>
      </c>
      <c r="C930" s="14">
        <v>47.6</v>
      </c>
      <c r="D930" s="14">
        <v>47.6</v>
      </c>
      <c r="E930" s="14">
        <v>0</v>
      </c>
      <c r="F930" s="14">
        <v>0</v>
      </c>
    </row>
    <row r="931" spans="1:6" x14ac:dyDescent="0.35">
      <c r="A931" s="13" t="s">
        <v>679</v>
      </c>
      <c r="B931" s="13" t="s">
        <v>693</v>
      </c>
      <c r="C931" s="14">
        <v>16</v>
      </c>
      <c r="D931" s="14">
        <v>0</v>
      </c>
      <c r="E931" s="14">
        <v>0</v>
      </c>
      <c r="F931" s="14">
        <v>16</v>
      </c>
    </row>
    <row r="932" spans="1:6" x14ac:dyDescent="0.35">
      <c r="A932" s="13" t="s">
        <v>679</v>
      </c>
      <c r="B932" s="13" t="s">
        <v>984</v>
      </c>
      <c r="C932" s="14">
        <v>3.5735999999999999</v>
      </c>
      <c r="D932" s="14">
        <v>3.5735999999999999</v>
      </c>
      <c r="E932" s="14">
        <v>0</v>
      </c>
      <c r="F932" s="14">
        <v>0</v>
      </c>
    </row>
    <row r="933" spans="1:6" x14ac:dyDescent="0.35">
      <c r="A933" s="13" t="s">
        <v>679</v>
      </c>
      <c r="B933" s="13" t="s">
        <v>985</v>
      </c>
      <c r="C933" s="14">
        <v>33.520800000000001</v>
      </c>
      <c r="D933" s="14">
        <v>33.520800000000001</v>
      </c>
      <c r="E933" s="14">
        <v>0</v>
      </c>
      <c r="F933" s="14">
        <v>0</v>
      </c>
    </row>
    <row r="934" spans="1:6" x14ac:dyDescent="0.35">
      <c r="A934" s="13" t="s">
        <v>679</v>
      </c>
      <c r="B934" s="13" t="s">
        <v>694</v>
      </c>
      <c r="C934" s="14">
        <v>419.07400000000007</v>
      </c>
      <c r="D934" s="14">
        <v>419.07400000000007</v>
      </c>
      <c r="E934" s="14">
        <v>0</v>
      </c>
      <c r="F934" s="14">
        <v>0</v>
      </c>
    </row>
    <row r="935" spans="1:6" x14ac:dyDescent="0.35">
      <c r="A935" s="13" t="s">
        <v>679</v>
      </c>
      <c r="B935" s="13" t="s">
        <v>986</v>
      </c>
      <c r="C935" s="14">
        <v>2446.4407999999999</v>
      </c>
      <c r="D935" s="14">
        <v>218.94080000000002</v>
      </c>
      <c r="E935" s="14">
        <v>2227.5</v>
      </c>
      <c r="F935" s="14">
        <v>0</v>
      </c>
    </row>
    <row r="936" spans="1:6" x14ac:dyDescent="0.35">
      <c r="A936" s="13" t="s">
        <v>679</v>
      </c>
      <c r="B936" s="13" t="s">
        <v>987</v>
      </c>
      <c r="C936" s="14">
        <v>19425.829600000008</v>
      </c>
      <c r="D936" s="14">
        <v>17238.079600000001</v>
      </c>
      <c r="E936" s="14">
        <v>2103.75</v>
      </c>
      <c r="F936" s="14">
        <v>84</v>
      </c>
    </row>
    <row r="937" spans="1:6" ht="29" x14ac:dyDescent="0.35">
      <c r="A937" s="13" t="s">
        <v>679</v>
      </c>
      <c r="B937" s="13" t="s">
        <v>695</v>
      </c>
      <c r="C937" s="14">
        <v>32604.257999999998</v>
      </c>
      <c r="D937" s="14">
        <v>17490.758000000002</v>
      </c>
      <c r="E937" s="14">
        <v>15113.5</v>
      </c>
      <c r="F937" s="14">
        <v>0</v>
      </c>
    </row>
    <row r="938" spans="1:6" x14ac:dyDescent="0.35">
      <c r="A938" s="13" t="s">
        <v>679</v>
      </c>
      <c r="B938" s="13" t="s">
        <v>696</v>
      </c>
      <c r="C938" s="14">
        <v>1877.0433000000003</v>
      </c>
      <c r="D938" s="14">
        <v>513.76330000000007</v>
      </c>
      <c r="E938" s="14">
        <v>1320</v>
      </c>
      <c r="F938" s="14">
        <v>43.28</v>
      </c>
    </row>
    <row r="939" spans="1:6" ht="29" x14ac:dyDescent="0.35">
      <c r="A939" s="13" t="s">
        <v>679</v>
      </c>
      <c r="B939" s="13" t="s">
        <v>697</v>
      </c>
      <c r="C939" s="14">
        <v>5462.9169999999995</v>
      </c>
      <c r="D939" s="14">
        <v>4358.4169999999995</v>
      </c>
      <c r="E939" s="14">
        <v>1072.5</v>
      </c>
      <c r="F939" s="14">
        <v>32</v>
      </c>
    </row>
    <row r="940" spans="1:6" x14ac:dyDescent="0.35">
      <c r="A940" s="13" t="s">
        <v>679</v>
      </c>
      <c r="B940" s="13" t="s">
        <v>698</v>
      </c>
      <c r="C940" s="14">
        <v>10507.916999999999</v>
      </c>
      <c r="D940" s="14">
        <v>2840.7369999999996</v>
      </c>
      <c r="E940" s="14">
        <v>7659.5</v>
      </c>
      <c r="F940" s="14">
        <v>7.68</v>
      </c>
    </row>
    <row r="941" spans="1:6" ht="29" x14ac:dyDescent="0.35">
      <c r="A941" s="13" t="s">
        <v>679</v>
      </c>
      <c r="B941" s="13" t="s">
        <v>699</v>
      </c>
      <c r="C941" s="14">
        <v>0</v>
      </c>
      <c r="D941" s="14">
        <v>0</v>
      </c>
      <c r="E941" s="14">
        <v>0</v>
      </c>
      <c r="F941" s="14">
        <v>0</v>
      </c>
    </row>
    <row r="942" spans="1:6" x14ac:dyDescent="0.35">
      <c r="A942" s="13" t="s">
        <v>679</v>
      </c>
      <c r="B942" s="13" t="s">
        <v>700</v>
      </c>
      <c r="C942" s="14">
        <v>48636.040999999997</v>
      </c>
      <c r="D942" s="14">
        <v>21702.181</v>
      </c>
      <c r="E942" s="14">
        <v>26211.559999999998</v>
      </c>
      <c r="F942" s="14">
        <v>722.3</v>
      </c>
    </row>
    <row r="943" spans="1:6" x14ac:dyDescent="0.35">
      <c r="A943" s="13" t="s">
        <v>679</v>
      </c>
      <c r="B943" s="13" t="s">
        <v>701</v>
      </c>
      <c r="C943" s="14">
        <v>106.434</v>
      </c>
      <c r="D943" s="14">
        <v>106.434</v>
      </c>
      <c r="E943" s="14">
        <v>0</v>
      </c>
      <c r="F943" s="14">
        <v>0</v>
      </c>
    </row>
    <row r="944" spans="1:6" ht="29" x14ac:dyDescent="0.35">
      <c r="A944" s="13" t="s">
        <v>679</v>
      </c>
      <c r="B944" s="13" t="s">
        <v>988</v>
      </c>
      <c r="C944" s="14">
        <v>8601.1016</v>
      </c>
      <c r="D944" s="14">
        <v>8331.5015999999996</v>
      </c>
      <c r="E944" s="14">
        <v>0</v>
      </c>
      <c r="F944" s="14">
        <v>269.60000000000002</v>
      </c>
    </row>
    <row r="945" spans="1:39" ht="29" x14ac:dyDescent="0.35">
      <c r="A945" s="13" t="s">
        <v>679</v>
      </c>
      <c r="B945" s="13" t="s">
        <v>702</v>
      </c>
      <c r="C945" s="14">
        <v>0</v>
      </c>
      <c r="D945" s="14">
        <v>0</v>
      </c>
      <c r="E945" s="14">
        <v>0</v>
      </c>
      <c r="F945" s="14">
        <v>0</v>
      </c>
    </row>
    <row r="946" spans="1:39" ht="29" x14ac:dyDescent="0.35">
      <c r="A946" s="13" t="s">
        <v>679</v>
      </c>
      <c r="B946" s="13" t="s">
        <v>703</v>
      </c>
      <c r="C946" s="14">
        <v>10092.197299999998</v>
      </c>
      <c r="D946" s="14">
        <v>9053.8372999999992</v>
      </c>
      <c r="E946" s="14">
        <v>1038.3599999999999</v>
      </c>
      <c r="F946" s="14">
        <v>0</v>
      </c>
    </row>
    <row r="947" spans="1:39" x14ac:dyDescent="0.35">
      <c r="A947" s="13" t="s">
        <v>679</v>
      </c>
      <c r="B947" s="13" t="s">
        <v>704</v>
      </c>
      <c r="C947" s="14">
        <v>232.86960000000002</v>
      </c>
      <c r="D947" s="14">
        <v>232.86960000000002</v>
      </c>
      <c r="E947" s="14">
        <v>0</v>
      </c>
      <c r="F947" s="14">
        <v>0</v>
      </c>
    </row>
    <row r="948" spans="1:39" x14ac:dyDescent="0.35">
      <c r="A948" s="13" t="s">
        <v>679</v>
      </c>
      <c r="B948" s="13" t="s">
        <v>705</v>
      </c>
      <c r="C948" s="14">
        <v>1187.7496000000001</v>
      </c>
      <c r="D948" s="14">
        <v>220.79960000000003</v>
      </c>
      <c r="E948" s="14">
        <v>966.95</v>
      </c>
      <c r="F948" s="14">
        <v>0</v>
      </c>
    </row>
    <row r="949" spans="1:39" x14ac:dyDescent="0.35">
      <c r="A949" s="13" t="s">
        <v>679</v>
      </c>
      <c r="B949" s="13" t="s">
        <v>706</v>
      </c>
      <c r="C949" s="14">
        <v>115.2651</v>
      </c>
      <c r="D949" s="14">
        <v>115.2651</v>
      </c>
      <c r="E949" s="14">
        <v>0</v>
      </c>
      <c r="F949" s="14">
        <v>0</v>
      </c>
    </row>
    <row r="950" spans="1:39" x14ac:dyDescent="0.35">
      <c r="A950" s="13" t="s">
        <v>679</v>
      </c>
      <c r="B950" s="13" t="s">
        <v>707</v>
      </c>
      <c r="C950" s="14">
        <v>432.07600000000002</v>
      </c>
      <c r="D950" s="14">
        <v>432.07600000000002</v>
      </c>
      <c r="E950" s="14">
        <v>0</v>
      </c>
      <c r="F950" s="14">
        <v>0</v>
      </c>
    </row>
    <row r="951" spans="1:39" x14ac:dyDescent="0.35">
      <c r="A951" s="13" t="s">
        <v>679</v>
      </c>
      <c r="B951" s="13" t="s">
        <v>989</v>
      </c>
      <c r="C951" s="14">
        <v>4485.25</v>
      </c>
      <c r="D951" s="14">
        <v>4484</v>
      </c>
      <c r="E951" s="14">
        <v>0</v>
      </c>
      <c r="F951" s="14">
        <v>1.25</v>
      </c>
    </row>
    <row r="952" spans="1:39" ht="15" thickBot="1" x14ac:dyDescent="0.4">
      <c r="A952" s="11" t="s">
        <v>708</v>
      </c>
      <c r="B952" s="11">
        <f>SUBTOTAL(103,Taula4[MUNICIPI])</f>
        <v>947</v>
      </c>
      <c r="C952" s="12">
        <f>SUBTOTAL(109,Taula4[Generació de dejeccions segons capacitat bestiar GTR                              TOTAL (t)])</f>
        <v>21493310.229199987</v>
      </c>
      <c r="D952" s="12">
        <f>SUBTOTAL(109,Taula4[Generació de dejeccions segons capacitat bestiar GTR fem (t)])</f>
        <v>5228390.5484999996</v>
      </c>
      <c r="E952" s="12">
        <f>SUBTOTAL(109,Taula4[Generació de dejeccions segons capacitat bestiar GTR purí (m3)])</f>
        <v>15494364.17999999</v>
      </c>
      <c r="F952" s="12">
        <f>SUBTOTAL(109,Taula4[Generació de dejeccions segons capacitat bestiar GTR gallinassa (t)])</f>
        <v>770555.50070000009</v>
      </c>
    </row>
    <row r="953" spans="1:39" ht="15" thickTop="1" x14ac:dyDescent="0.35">
      <c r="A953" s="27"/>
      <c r="B953" s="39"/>
      <c r="C953" s="39"/>
      <c r="D953" s="39"/>
      <c r="E953" s="39"/>
      <c r="F953" s="39"/>
    </row>
    <row r="954" spans="1:39" x14ac:dyDescent="0.35">
      <c r="A954" s="27"/>
      <c r="B954" s="39"/>
      <c r="C954" s="39"/>
      <c r="D954" s="39"/>
      <c r="E954" s="39"/>
      <c r="F954" s="39"/>
    </row>
    <row r="955" spans="1:39" x14ac:dyDescent="0.35">
      <c r="A955" s="39"/>
      <c r="B955" s="39"/>
      <c r="C955" s="39"/>
      <c r="D955" s="39"/>
      <c r="E955" s="39"/>
      <c r="F955" s="39"/>
    </row>
    <row r="956" spans="1:39" x14ac:dyDescent="0.35">
      <c r="A956" s="41" t="s">
        <v>998</v>
      </c>
      <c r="B956" s="39"/>
      <c r="C956" s="39"/>
      <c r="D956" s="39"/>
      <c r="E956" s="39"/>
      <c r="F956" s="39"/>
    </row>
    <row r="957" spans="1:39" s="44" customFormat="1" ht="12" x14ac:dyDescent="0.3">
      <c r="A957" s="46" t="s">
        <v>1006</v>
      </c>
      <c r="B957" s="42"/>
      <c r="C957" s="43"/>
      <c r="D957" s="43"/>
      <c r="E957" s="43"/>
      <c r="F957" s="43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</row>
    <row r="958" spans="1:39" s="44" customFormat="1" ht="12" x14ac:dyDescent="0.3">
      <c r="A958" s="46" t="s">
        <v>1007</v>
      </c>
      <c r="B958" s="42"/>
      <c r="C958" s="43"/>
      <c r="D958" s="43"/>
      <c r="E958" s="43"/>
      <c r="F958" s="43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</row>
    <row r="959" spans="1:39" s="44" customFormat="1" ht="12" x14ac:dyDescent="0.3">
      <c r="A959" s="46" t="s">
        <v>1008</v>
      </c>
      <c r="B959" s="42"/>
      <c r="C959" s="43"/>
      <c r="D959" s="43"/>
      <c r="E959" s="43"/>
      <c r="F959" s="43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</row>
    <row r="960" spans="1:39" s="44" customFormat="1" ht="12" x14ac:dyDescent="0.3">
      <c r="A960" s="46" t="s">
        <v>1009</v>
      </c>
      <c r="B960" s="42"/>
      <c r="C960" s="43"/>
      <c r="D960" s="43"/>
      <c r="E960" s="43"/>
      <c r="F960" s="43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</row>
    <row r="961" spans="1:39" s="44" customFormat="1" ht="12" x14ac:dyDescent="0.3">
      <c r="A961" s="46" t="s">
        <v>1016</v>
      </c>
      <c r="B961" s="42"/>
      <c r="C961" s="43"/>
      <c r="D961" s="43"/>
      <c r="E961" s="43"/>
      <c r="F961" s="43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</row>
    <row r="962" spans="1:39" s="44" customFormat="1" ht="12" x14ac:dyDescent="0.3">
      <c r="A962" s="46" t="s">
        <v>1005</v>
      </c>
      <c r="B962" s="42"/>
      <c r="C962" s="43"/>
      <c r="D962" s="43"/>
      <c r="E962" s="43"/>
      <c r="F962" s="43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</row>
    <row r="963" spans="1:39" s="44" customFormat="1" ht="13.5" x14ac:dyDescent="0.3">
      <c r="A963" s="46" t="s">
        <v>1010</v>
      </c>
      <c r="B963" s="42"/>
      <c r="C963" s="43"/>
      <c r="D963" s="43"/>
      <c r="E963" s="43"/>
      <c r="F963" s="43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</row>
    <row r="964" spans="1:39" s="44" customFormat="1" ht="12" x14ac:dyDescent="0.3">
      <c r="A964" s="46"/>
      <c r="B964" s="42"/>
      <c r="C964" s="43"/>
      <c r="D964" s="43"/>
      <c r="E964" s="43"/>
      <c r="F964" s="43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</row>
    <row r="965" spans="1:39" x14ac:dyDescent="0.35">
      <c r="A965" s="39"/>
      <c r="B965" s="39"/>
      <c r="C965" s="39"/>
      <c r="D965" s="39"/>
      <c r="E965" s="39"/>
      <c r="F965" s="39"/>
    </row>
    <row r="966" spans="1:39" x14ac:dyDescent="0.35">
      <c r="A966" s="39"/>
      <c r="B966" s="39"/>
      <c r="C966" s="39"/>
      <c r="D966" s="39"/>
      <c r="E966" s="39"/>
      <c r="F966" s="39"/>
    </row>
    <row r="967" spans="1:39" x14ac:dyDescent="0.35">
      <c r="A967" s="39"/>
      <c r="B967" s="39"/>
      <c r="C967" s="39"/>
      <c r="D967" s="39"/>
      <c r="E967" s="39"/>
      <c r="F967" s="39"/>
    </row>
    <row r="968" spans="1:39" x14ac:dyDescent="0.35">
      <c r="A968" s="39"/>
      <c r="B968" s="39"/>
      <c r="C968" s="39"/>
      <c r="D968" s="39"/>
      <c r="E968" s="39"/>
      <c r="F968" s="39"/>
    </row>
    <row r="969" spans="1:39" x14ac:dyDescent="0.35">
      <c r="A969" s="39"/>
      <c r="B969" s="39"/>
      <c r="C969" s="39"/>
      <c r="D969" s="39"/>
      <c r="E969" s="39"/>
      <c r="F969" s="39"/>
    </row>
    <row r="970" spans="1:39" x14ac:dyDescent="0.35">
      <c r="A970" s="39"/>
      <c r="B970" s="39"/>
      <c r="C970" s="39"/>
      <c r="D970" s="39"/>
      <c r="E970" s="39"/>
      <c r="F970" s="39"/>
    </row>
    <row r="971" spans="1:39" x14ac:dyDescent="0.35">
      <c r="A971" s="39"/>
      <c r="B971" s="39"/>
      <c r="C971" s="39"/>
      <c r="D971" s="39"/>
      <c r="E971" s="39"/>
      <c r="F971" s="39"/>
    </row>
    <row r="972" spans="1:39" x14ac:dyDescent="0.35">
      <c r="A972" s="39"/>
      <c r="B972" s="39"/>
      <c r="C972" s="39"/>
      <c r="D972" s="39"/>
      <c r="E972" s="39"/>
      <c r="F972" s="39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0"/>
  <sheetViews>
    <sheetView workbookViewId="0">
      <pane ySplit="4" topLeftCell="A5" activePane="bottomLeft" state="frozen"/>
      <selection pane="bottomLeft" activeCell="H11" sqref="H11"/>
    </sheetView>
  </sheetViews>
  <sheetFormatPr defaultColWidth="8.90625" defaultRowHeight="14.5" x14ac:dyDescent="0.35"/>
  <cols>
    <col min="1" max="1" width="19.36328125" style="2" customWidth="1"/>
    <col min="2" max="2" width="23.54296875" style="2" customWidth="1"/>
    <col min="3" max="3" width="21.6328125" style="3" customWidth="1"/>
    <col min="4" max="5" width="18.6328125" style="3" customWidth="1"/>
    <col min="6" max="6" width="18.453125" style="3" customWidth="1"/>
    <col min="7" max="16384" width="8.90625" style="2"/>
  </cols>
  <sheetData>
    <row r="1" spans="1:6" ht="33.5" x14ac:dyDescent="0.35">
      <c r="A1" s="56">
        <v>2023</v>
      </c>
      <c r="B1" s="57"/>
      <c r="C1" s="28" t="s">
        <v>992</v>
      </c>
      <c r="D1" s="28" t="s">
        <v>993</v>
      </c>
      <c r="E1" s="28" t="s">
        <v>999</v>
      </c>
      <c r="F1" s="29" t="s">
        <v>994</v>
      </c>
    </row>
    <row r="2" spans="1:6" ht="16" thickBot="1" x14ac:dyDescent="0.4">
      <c r="A2" s="58" t="s">
        <v>991</v>
      </c>
      <c r="B2" s="59"/>
      <c r="C2" s="37">
        <f>Taula66[[#Totals],[Generació de dejeccions segons capacitat bestiar GTR                              TOTAL (t)]]</f>
        <v>16884997.709049992</v>
      </c>
      <c r="D2" s="37">
        <f>Taula66[[#Totals],[Generació de dejeccions segons capacitat bestiar GTR fem (t)]]</f>
        <v>5241487.8305000002</v>
      </c>
      <c r="E2" s="37">
        <f>Taula66[[#Totals],[Generació de dejeccions segons capacitat bestiar GTR purí (m3)]]</f>
        <v>10877669.159999998</v>
      </c>
      <c r="F2" s="38">
        <f>Taula66[[#Totals],[Generació de dejeccions segons capacitat bestiar GTR gallinassa (t)]]</f>
        <v>765840.71854999952</v>
      </c>
    </row>
    <row r="3" spans="1:6" ht="16" thickTop="1" x14ac:dyDescent="0.35">
      <c r="A3" s="31"/>
      <c r="B3" s="31"/>
      <c r="C3" s="32"/>
      <c r="D3" s="32"/>
      <c r="E3" s="32"/>
      <c r="F3" s="32"/>
    </row>
    <row r="4" spans="1:6" s="1" customFormat="1" ht="31.5" x14ac:dyDescent="0.35">
      <c r="A4" s="4" t="s">
        <v>750</v>
      </c>
      <c r="B4" s="21" t="s">
        <v>751</v>
      </c>
      <c r="C4" s="30" t="s">
        <v>992</v>
      </c>
      <c r="D4" s="30" t="s">
        <v>993</v>
      </c>
      <c r="E4" s="30" t="s">
        <v>995</v>
      </c>
      <c r="F4" s="30" t="s">
        <v>994</v>
      </c>
    </row>
    <row r="5" spans="1:6" x14ac:dyDescent="0.35">
      <c r="A5" s="22" t="s">
        <v>0</v>
      </c>
      <c r="B5" s="23" t="s">
        <v>752</v>
      </c>
      <c r="C5" s="16">
        <v>9917.7786999999989</v>
      </c>
      <c r="D5" s="16">
        <v>99.118700000000004</v>
      </c>
      <c r="E5" s="16">
        <v>9234.98</v>
      </c>
      <c r="F5" s="16">
        <v>583.68000000000006</v>
      </c>
    </row>
    <row r="6" spans="1:6" x14ac:dyDescent="0.35">
      <c r="A6" s="22" t="s">
        <v>0</v>
      </c>
      <c r="B6" s="23" t="s">
        <v>1</v>
      </c>
      <c r="C6" s="16">
        <v>29432.322400000005</v>
      </c>
      <c r="D6" s="16">
        <v>4536.3624</v>
      </c>
      <c r="E6" s="16">
        <v>17979.8</v>
      </c>
      <c r="F6" s="16">
        <v>6916.1600000000008</v>
      </c>
    </row>
    <row r="7" spans="1:6" x14ac:dyDescent="0.35">
      <c r="A7" s="22" t="s">
        <v>0</v>
      </c>
      <c r="B7" s="23" t="s">
        <v>865</v>
      </c>
      <c r="C7" s="16">
        <v>4145</v>
      </c>
      <c r="D7" s="16">
        <v>0</v>
      </c>
      <c r="E7" s="16">
        <v>2068</v>
      </c>
      <c r="F7" s="16">
        <v>2077</v>
      </c>
    </row>
    <row r="8" spans="1:6" x14ac:dyDescent="0.35">
      <c r="A8" s="22" t="s">
        <v>0</v>
      </c>
      <c r="B8" s="23" t="s">
        <v>866</v>
      </c>
      <c r="C8" s="16">
        <v>13778.019999999999</v>
      </c>
      <c r="D8" s="16">
        <v>0</v>
      </c>
      <c r="E8" s="16">
        <v>13539.46</v>
      </c>
      <c r="F8" s="16">
        <v>238.56</v>
      </c>
    </row>
    <row r="9" spans="1:6" x14ac:dyDescent="0.35">
      <c r="A9" s="22" t="s">
        <v>0</v>
      </c>
      <c r="B9" s="23" t="s">
        <v>2</v>
      </c>
      <c r="C9" s="16">
        <v>5119.8654999999999</v>
      </c>
      <c r="D9" s="16">
        <v>25.465499999999999</v>
      </c>
      <c r="E9" s="16">
        <v>3892.08</v>
      </c>
      <c r="F9" s="16">
        <v>1202.32</v>
      </c>
    </row>
    <row r="10" spans="1:6" x14ac:dyDescent="0.35">
      <c r="A10" s="22" t="s">
        <v>0</v>
      </c>
      <c r="B10" s="23" t="s">
        <v>3</v>
      </c>
      <c r="C10" s="16">
        <v>2947.6</v>
      </c>
      <c r="D10" s="16">
        <v>287.60000000000002</v>
      </c>
      <c r="E10" s="16">
        <v>2660</v>
      </c>
      <c r="F10" s="16">
        <v>0</v>
      </c>
    </row>
    <row r="11" spans="1:6" x14ac:dyDescent="0.35">
      <c r="A11" s="22" t="s">
        <v>0</v>
      </c>
      <c r="B11" s="23" t="s">
        <v>4</v>
      </c>
      <c r="C11" s="16">
        <v>7393.8191999999999</v>
      </c>
      <c r="D11" s="16">
        <v>2.8512</v>
      </c>
      <c r="E11" s="16">
        <v>0</v>
      </c>
      <c r="F11" s="16">
        <v>7390.9679999999998</v>
      </c>
    </row>
    <row r="12" spans="1:6" x14ac:dyDescent="0.35">
      <c r="A12" s="22" t="s">
        <v>0</v>
      </c>
      <c r="B12" s="23" t="s">
        <v>867</v>
      </c>
      <c r="C12" s="16">
        <v>191.5393</v>
      </c>
      <c r="D12" s="16">
        <v>191.5393</v>
      </c>
      <c r="E12" s="16">
        <v>0</v>
      </c>
      <c r="F12" s="16">
        <v>0</v>
      </c>
    </row>
    <row r="13" spans="1:6" x14ac:dyDescent="0.35">
      <c r="A13" s="22" t="s">
        <v>0</v>
      </c>
      <c r="B13" s="23" t="s">
        <v>868</v>
      </c>
      <c r="C13" s="16">
        <v>3546</v>
      </c>
      <c r="D13" s="16">
        <v>0</v>
      </c>
      <c r="E13" s="16">
        <v>2750</v>
      </c>
      <c r="F13" s="16">
        <v>796</v>
      </c>
    </row>
    <row r="14" spans="1:6" x14ac:dyDescent="0.35">
      <c r="A14" s="22" t="s">
        <v>0</v>
      </c>
      <c r="B14" s="23" t="s">
        <v>5</v>
      </c>
      <c r="C14" s="16">
        <v>840.54680000000008</v>
      </c>
      <c r="D14" s="16">
        <v>220.54680000000002</v>
      </c>
      <c r="E14" s="16">
        <v>510</v>
      </c>
      <c r="F14" s="16">
        <v>110</v>
      </c>
    </row>
    <row r="15" spans="1:6" x14ac:dyDescent="0.35">
      <c r="A15" s="22" t="s">
        <v>0</v>
      </c>
      <c r="B15" s="23" t="s">
        <v>6</v>
      </c>
      <c r="C15" s="16">
        <v>172.035</v>
      </c>
      <c r="D15" s="16">
        <v>172.035</v>
      </c>
      <c r="E15" s="16">
        <v>0</v>
      </c>
      <c r="F15" s="16">
        <v>0</v>
      </c>
    </row>
    <row r="16" spans="1:6" x14ac:dyDescent="0.35">
      <c r="A16" s="22" t="s">
        <v>0</v>
      </c>
      <c r="B16" s="23" t="s">
        <v>7</v>
      </c>
      <c r="C16" s="16">
        <v>1912.5</v>
      </c>
      <c r="D16" s="16">
        <v>0</v>
      </c>
      <c r="E16" s="16">
        <v>1624</v>
      </c>
      <c r="F16" s="16">
        <v>288.5</v>
      </c>
    </row>
    <row r="17" spans="1:6" x14ac:dyDescent="0.35">
      <c r="A17" s="22" t="s">
        <v>0</v>
      </c>
      <c r="B17" s="23" t="s">
        <v>8</v>
      </c>
      <c r="C17" s="16">
        <v>7487.9638000000004</v>
      </c>
      <c r="D17" s="16">
        <v>5358.0438000000004</v>
      </c>
      <c r="E17" s="16">
        <v>1200</v>
      </c>
      <c r="F17" s="16">
        <v>929.92000000000007</v>
      </c>
    </row>
    <row r="18" spans="1:6" x14ac:dyDescent="0.35">
      <c r="A18" s="22" t="s">
        <v>0</v>
      </c>
      <c r="B18" s="23" t="s">
        <v>9</v>
      </c>
      <c r="C18" s="16">
        <v>15.1989</v>
      </c>
      <c r="D18" s="16">
        <v>15.1989</v>
      </c>
      <c r="E18" s="16">
        <v>0</v>
      </c>
      <c r="F18" s="16">
        <v>0</v>
      </c>
    </row>
    <row r="19" spans="1:6" x14ac:dyDescent="0.35">
      <c r="A19" s="22" t="s">
        <v>0</v>
      </c>
      <c r="B19" s="23" t="s">
        <v>10</v>
      </c>
      <c r="C19" s="16">
        <v>5197.88</v>
      </c>
      <c r="D19" s="16">
        <v>21</v>
      </c>
      <c r="E19" s="16">
        <v>4727.6000000000004</v>
      </c>
      <c r="F19" s="16">
        <v>449.28000000000003</v>
      </c>
    </row>
    <row r="20" spans="1:6" x14ac:dyDescent="0.35">
      <c r="A20" s="22" t="s">
        <v>0</v>
      </c>
      <c r="B20" s="23" t="s">
        <v>11</v>
      </c>
      <c r="C20" s="16">
        <v>1335.3492999999999</v>
      </c>
      <c r="D20" s="16">
        <v>1085.3493000000001</v>
      </c>
      <c r="E20" s="16">
        <v>250</v>
      </c>
      <c r="F20" s="16">
        <v>0</v>
      </c>
    </row>
    <row r="21" spans="1:6" x14ac:dyDescent="0.35">
      <c r="A21" s="22" t="s">
        <v>0</v>
      </c>
      <c r="B21" s="23" t="s">
        <v>12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35">
      <c r="A22" s="22" t="s">
        <v>0</v>
      </c>
      <c r="B22" s="23" t="s">
        <v>13</v>
      </c>
      <c r="C22" s="16">
        <v>312.8</v>
      </c>
      <c r="D22" s="16">
        <v>0</v>
      </c>
      <c r="E22" s="16">
        <v>296.8</v>
      </c>
      <c r="F22" s="16">
        <v>16</v>
      </c>
    </row>
    <row r="23" spans="1:6" x14ac:dyDescent="0.35">
      <c r="A23" s="22" t="s">
        <v>0</v>
      </c>
      <c r="B23" s="23" t="s">
        <v>14</v>
      </c>
      <c r="C23" s="16">
        <v>727.81539999999995</v>
      </c>
      <c r="D23" s="16">
        <v>381.1354</v>
      </c>
      <c r="E23" s="16">
        <v>0</v>
      </c>
      <c r="F23" s="16">
        <v>346.68</v>
      </c>
    </row>
    <row r="24" spans="1:6" x14ac:dyDescent="0.35">
      <c r="A24" s="22" t="s">
        <v>0</v>
      </c>
      <c r="B24" s="23" t="s">
        <v>15</v>
      </c>
      <c r="C24" s="16">
        <v>21.978000000000002</v>
      </c>
      <c r="D24" s="16">
        <v>21.978000000000002</v>
      </c>
      <c r="E24" s="16">
        <v>0</v>
      </c>
      <c r="F24" s="16">
        <v>0</v>
      </c>
    </row>
    <row r="25" spans="1:6" x14ac:dyDescent="0.35">
      <c r="A25" s="22" t="s">
        <v>0</v>
      </c>
      <c r="B25" s="23" t="s">
        <v>16</v>
      </c>
      <c r="C25" s="16">
        <v>5488.1863000000003</v>
      </c>
      <c r="D25" s="16">
        <v>1227.1453000000001</v>
      </c>
      <c r="E25" s="16">
        <v>1492.02</v>
      </c>
      <c r="F25" s="16">
        <v>2769.0210000000002</v>
      </c>
    </row>
    <row r="26" spans="1:6" x14ac:dyDescent="0.35">
      <c r="A26" s="22" t="s">
        <v>0</v>
      </c>
      <c r="B26" s="23" t="s">
        <v>17</v>
      </c>
      <c r="C26" s="16">
        <v>11854.725700000001</v>
      </c>
      <c r="D26" s="16">
        <v>52.805700000000002</v>
      </c>
      <c r="E26" s="16">
        <v>11638.92</v>
      </c>
      <c r="F26" s="16">
        <v>163</v>
      </c>
    </row>
    <row r="27" spans="1:6" x14ac:dyDescent="0.35">
      <c r="A27" s="22" t="s">
        <v>0</v>
      </c>
      <c r="B27" s="23" t="s">
        <v>18</v>
      </c>
      <c r="C27" s="16">
        <v>2544.3999999999996</v>
      </c>
      <c r="D27" s="16">
        <v>520.79999999999995</v>
      </c>
      <c r="E27" s="16">
        <v>1100</v>
      </c>
      <c r="F27" s="16">
        <v>923.6</v>
      </c>
    </row>
    <row r="28" spans="1:6" x14ac:dyDescent="0.35">
      <c r="A28" s="22" t="s">
        <v>19</v>
      </c>
      <c r="B28" s="23" t="s">
        <v>20</v>
      </c>
      <c r="C28" s="16">
        <v>5792.6418999999996</v>
      </c>
      <c r="D28" s="16">
        <v>2590.6419000000001</v>
      </c>
      <c r="E28" s="16">
        <v>1680</v>
      </c>
      <c r="F28" s="16">
        <v>1522</v>
      </c>
    </row>
    <row r="29" spans="1:6" x14ac:dyDescent="0.35">
      <c r="A29" s="22" t="s">
        <v>19</v>
      </c>
      <c r="B29" s="23" t="s">
        <v>21</v>
      </c>
      <c r="C29" s="16">
        <v>1843.5406</v>
      </c>
      <c r="D29" s="16">
        <v>1811.5406</v>
      </c>
      <c r="E29" s="16">
        <v>0</v>
      </c>
      <c r="F29" s="16">
        <v>32</v>
      </c>
    </row>
    <row r="30" spans="1:6" x14ac:dyDescent="0.35">
      <c r="A30" s="22" t="s">
        <v>19</v>
      </c>
      <c r="B30" s="23" t="s">
        <v>22</v>
      </c>
      <c r="C30" s="16">
        <v>1600</v>
      </c>
      <c r="D30" s="16">
        <v>0</v>
      </c>
      <c r="E30" s="16">
        <v>1600</v>
      </c>
      <c r="F30" s="16">
        <v>0</v>
      </c>
    </row>
    <row r="31" spans="1:6" ht="29" x14ac:dyDescent="0.35">
      <c r="A31" s="22" t="s">
        <v>19</v>
      </c>
      <c r="B31" s="23" t="s">
        <v>869</v>
      </c>
      <c r="C31" s="16">
        <v>6660.4080999999996</v>
      </c>
      <c r="D31" s="16">
        <v>4084.8181</v>
      </c>
      <c r="E31" s="16">
        <v>2520</v>
      </c>
      <c r="F31" s="16">
        <v>55.59</v>
      </c>
    </row>
    <row r="32" spans="1:6" x14ac:dyDescent="0.35">
      <c r="A32" s="22" t="s">
        <v>19</v>
      </c>
      <c r="B32" s="23" t="s">
        <v>870</v>
      </c>
      <c r="C32" s="16">
        <v>18110.557999999997</v>
      </c>
      <c r="D32" s="16">
        <v>3436.1579999999999</v>
      </c>
      <c r="E32" s="16">
        <v>13839.4</v>
      </c>
      <c r="F32" s="16">
        <v>835</v>
      </c>
    </row>
    <row r="33" spans="1:6" x14ac:dyDescent="0.35">
      <c r="A33" s="22" t="s">
        <v>19</v>
      </c>
      <c r="B33" s="23" t="s">
        <v>23</v>
      </c>
      <c r="C33" s="16">
        <v>4892.0489999999991</v>
      </c>
      <c r="D33" s="16">
        <v>3218.0489999999995</v>
      </c>
      <c r="E33" s="16">
        <v>1674</v>
      </c>
      <c r="F33" s="16">
        <v>0</v>
      </c>
    </row>
    <row r="34" spans="1:6" x14ac:dyDescent="0.35">
      <c r="A34" s="22" t="s">
        <v>19</v>
      </c>
      <c r="B34" s="23" t="s">
        <v>24</v>
      </c>
      <c r="C34" s="16">
        <v>7513.4250000000002</v>
      </c>
      <c r="D34" s="16">
        <v>457.22500000000002</v>
      </c>
      <c r="E34" s="16">
        <v>7040.2</v>
      </c>
      <c r="F34" s="16">
        <v>16</v>
      </c>
    </row>
    <row r="35" spans="1:6" x14ac:dyDescent="0.35">
      <c r="A35" s="22" t="s">
        <v>19</v>
      </c>
      <c r="B35" s="23" t="s">
        <v>871</v>
      </c>
      <c r="C35" s="16">
        <v>36748.934999999998</v>
      </c>
      <c r="D35" s="16">
        <v>1562.6949999999999</v>
      </c>
      <c r="E35" s="16">
        <v>34746.239999999998</v>
      </c>
      <c r="F35" s="16">
        <v>440</v>
      </c>
    </row>
    <row r="36" spans="1:6" x14ac:dyDescent="0.35">
      <c r="A36" s="22" t="s">
        <v>19</v>
      </c>
      <c r="B36" s="23" t="s">
        <v>25</v>
      </c>
      <c r="C36" s="16">
        <v>31682.763199999998</v>
      </c>
      <c r="D36" s="16">
        <v>6108.8631999999998</v>
      </c>
      <c r="E36" s="16">
        <v>25496.9</v>
      </c>
      <c r="F36" s="16">
        <v>77</v>
      </c>
    </row>
    <row r="37" spans="1:6" x14ac:dyDescent="0.35">
      <c r="A37" s="22" t="s">
        <v>19</v>
      </c>
      <c r="B37" s="23" t="s">
        <v>26</v>
      </c>
      <c r="C37" s="16">
        <v>62472.679999999993</v>
      </c>
      <c r="D37" s="16">
        <v>9784.27</v>
      </c>
      <c r="E37" s="16">
        <v>50924.659999999996</v>
      </c>
      <c r="F37" s="16">
        <v>1763.75</v>
      </c>
    </row>
    <row r="38" spans="1:6" x14ac:dyDescent="0.35">
      <c r="A38" s="22" t="s">
        <v>19</v>
      </c>
      <c r="B38" s="23" t="s">
        <v>826</v>
      </c>
      <c r="C38" s="17"/>
      <c r="D38" s="17"/>
      <c r="E38" s="17"/>
      <c r="F38" s="17"/>
    </row>
    <row r="39" spans="1:6" x14ac:dyDescent="0.35">
      <c r="A39" s="22" t="s">
        <v>19</v>
      </c>
      <c r="B39" s="23" t="s">
        <v>27</v>
      </c>
      <c r="C39" s="16">
        <v>10295.079999999998</v>
      </c>
      <c r="D39" s="16">
        <v>3113</v>
      </c>
      <c r="E39" s="16">
        <v>7182.079999999999</v>
      </c>
      <c r="F39" s="16">
        <v>0</v>
      </c>
    </row>
    <row r="40" spans="1:6" x14ac:dyDescent="0.35">
      <c r="A40" s="22" t="s">
        <v>19</v>
      </c>
      <c r="B40" s="23" t="s">
        <v>28</v>
      </c>
      <c r="C40" s="16">
        <v>857.15500000000009</v>
      </c>
      <c r="D40" s="16">
        <v>313.95500000000004</v>
      </c>
      <c r="E40" s="16">
        <v>543.20000000000005</v>
      </c>
      <c r="F40" s="16">
        <v>0</v>
      </c>
    </row>
    <row r="41" spans="1:6" x14ac:dyDescent="0.35">
      <c r="A41" s="22" t="s">
        <v>19</v>
      </c>
      <c r="B41" s="23" t="s">
        <v>753</v>
      </c>
      <c r="C41" s="16">
        <v>35832.9012</v>
      </c>
      <c r="D41" s="16">
        <v>29484.081200000001</v>
      </c>
      <c r="E41" s="16">
        <v>4593</v>
      </c>
      <c r="F41" s="16">
        <v>1755.82</v>
      </c>
    </row>
    <row r="42" spans="1:6" x14ac:dyDescent="0.35">
      <c r="A42" s="22" t="s">
        <v>19</v>
      </c>
      <c r="B42" s="23" t="s">
        <v>29</v>
      </c>
      <c r="C42" s="16">
        <v>25711.9941</v>
      </c>
      <c r="D42" s="16">
        <v>15720.1541</v>
      </c>
      <c r="E42" s="16">
        <v>9832.24</v>
      </c>
      <c r="F42" s="16">
        <v>159.6</v>
      </c>
    </row>
    <row r="43" spans="1:6" x14ac:dyDescent="0.35">
      <c r="A43" s="22" t="s">
        <v>19</v>
      </c>
      <c r="B43" s="23" t="s">
        <v>30</v>
      </c>
      <c r="C43" s="16">
        <v>1407.02</v>
      </c>
      <c r="D43" s="16">
        <v>1407.02</v>
      </c>
      <c r="E43" s="16">
        <v>0</v>
      </c>
      <c r="F43" s="16">
        <v>0</v>
      </c>
    </row>
    <row r="44" spans="1:6" x14ac:dyDescent="0.35">
      <c r="A44" s="22" t="s">
        <v>19</v>
      </c>
      <c r="B44" s="23" t="s">
        <v>31</v>
      </c>
      <c r="C44" s="16">
        <v>956.36099999999999</v>
      </c>
      <c r="D44" s="16">
        <v>731.36099999999999</v>
      </c>
      <c r="E44" s="16">
        <v>0</v>
      </c>
      <c r="F44" s="16">
        <v>225</v>
      </c>
    </row>
    <row r="45" spans="1:6" x14ac:dyDescent="0.35">
      <c r="A45" s="22" t="s">
        <v>19</v>
      </c>
      <c r="B45" s="23" t="s">
        <v>32</v>
      </c>
      <c r="C45" s="16">
        <v>8063.5</v>
      </c>
      <c r="D45" s="16">
        <v>0</v>
      </c>
      <c r="E45" s="16">
        <v>8063.5</v>
      </c>
      <c r="F45" s="16">
        <v>0</v>
      </c>
    </row>
    <row r="46" spans="1:6" x14ac:dyDescent="0.35">
      <c r="A46" s="22" t="s">
        <v>19</v>
      </c>
      <c r="B46" s="23" t="s">
        <v>33</v>
      </c>
      <c r="C46" s="16">
        <v>23241.390500000005</v>
      </c>
      <c r="D46" s="16">
        <v>13472.3305</v>
      </c>
      <c r="E46" s="16">
        <v>9703.66</v>
      </c>
      <c r="F46" s="16">
        <v>65.400000000000006</v>
      </c>
    </row>
    <row r="47" spans="1:6" x14ac:dyDescent="0.35">
      <c r="A47" s="22" t="s">
        <v>19</v>
      </c>
      <c r="B47" s="23" t="s">
        <v>872</v>
      </c>
      <c r="C47" s="16">
        <v>10986.7328</v>
      </c>
      <c r="D47" s="16">
        <v>3663.4328</v>
      </c>
      <c r="E47" s="16">
        <v>5412</v>
      </c>
      <c r="F47" s="16">
        <v>1911.3</v>
      </c>
    </row>
    <row r="48" spans="1:6" x14ac:dyDescent="0.35">
      <c r="A48" s="22" t="s">
        <v>19</v>
      </c>
      <c r="B48" s="23" t="s">
        <v>34</v>
      </c>
      <c r="C48" s="16">
        <v>16055.023999999998</v>
      </c>
      <c r="D48" s="16">
        <v>7974.8</v>
      </c>
      <c r="E48" s="16">
        <v>7892.6</v>
      </c>
      <c r="F48" s="16">
        <v>187.624</v>
      </c>
    </row>
    <row r="49" spans="1:6" x14ac:dyDescent="0.35">
      <c r="A49" s="22" t="s">
        <v>19</v>
      </c>
      <c r="B49" s="23" t="s">
        <v>873</v>
      </c>
      <c r="C49" s="16">
        <v>7658.2</v>
      </c>
      <c r="D49" s="16">
        <v>5513</v>
      </c>
      <c r="E49" s="16">
        <v>2144</v>
      </c>
      <c r="F49" s="16">
        <v>1.2</v>
      </c>
    </row>
    <row r="50" spans="1:6" x14ac:dyDescent="0.35">
      <c r="A50" s="22" t="s">
        <v>19</v>
      </c>
      <c r="B50" s="23" t="s">
        <v>874</v>
      </c>
      <c r="C50" s="16">
        <v>7889.1384000000007</v>
      </c>
      <c r="D50" s="16">
        <v>1656.3383999999999</v>
      </c>
      <c r="E50" s="16">
        <v>6122.8</v>
      </c>
      <c r="F50" s="16">
        <v>110</v>
      </c>
    </row>
    <row r="51" spans="1:6" x14ac:dyDescent="0.35">
      <c r="A51" s="22" t="s">
        <v>19</v>
      </c>
      <c r="B51" s="23" t="s">
        <v>35</v>
      </c>
      <c r="C51" s="16">
        <v>2987.5</v>
      </c>
      <c r="D51" s="16">
        <v>2074.5</v>
      </c>
      <c r="E51" s="16">
        <v>0</v>
      </c>
      <c r="F51" s="16">
        <v>913</v>
      </c>
    </row>
    <row r="52" spans="1:6" x14ac:dyDescent="0.35">
      <c r="A52" s="22" t="s">
        <v>19</v>
      </c>
      <c r="B52" s="23" t="s">
        <v>36</v>
      </c>
      <c r="C52" s="16">
        <v>4894.5339999999997</v>
      </c>
      <c r="D52" s="16">
        <v>4894.5339999999997</v>
      </c>
      <c r="E52" s="16">
        <v>0</v>
      </c>
      <c r="F52" s="16">
        <v>0</v>
      </c>
    </row>
    <row r="53" spans="1:6" x14ac:dyDescent="0.35">
      <c r="A53" s="22" t="s">
        <v>19</v>
      </c>
      <c r="B53" s="23" t="s">
        <v>37</v>
      </c>
      <c r="C53" s="16">
        <v>125.65360000000001</v>
      </c>
      <c r="D53" s="16">
        <v>125.17360000000001</v>
      </c>
      <c r="E53" s="16">
        <v>0</v>
      </c>
      <c r="F53" s="16">
        <v>0.48</v>
      </c>
    </row>
    <row r="54" spans="1:6" x14ac:dyDescent="0.35">
      <c r="A54" s="22" t="s">
        <v>19</v>
      </c>
      <c r="B54" s="23" t="s">
        <v>875</v>
      </c>
      <c r="C54" s="16">
        <v>45163.279999999992</v>
      </c>
      <c r="D54" s="16">
        <v>23407.1</v>
      </c>
      <c r="E54" s="16">
        <v>21272.18</v>
      </c>
      <c r="F54" s="16">
        <v>484</v>
      </c>
    </row>
    <row r="55" spans="1:6" x14ac:dyDescent="0.35">
      <c r="A55" s="22" t="s">
        <v>19</v>
      </c>
      <c r="B55" s="23" t="s">
        <v>38</v>
      </c>
      <c r="C55" s="16">
        <v>16007.0906</v>
      </c>
      <c r="D55" s="16">
        <v>2116.4906000000001</v>
      </c>
      <c r="E55" s="16">
        <v>13889.8</v>
      </c>
      <c r="F55" s="16">
        <v>0.8</v>
      </c>
    </row>
    <row r="56" spans="1:6" x14ac:dyDescent="0.35">
      <c r="A56" s="22" t="s">
        <v>19</v>
      </c>
      <c r="B56" s="23" t="s">
        <v>39</v>
      </c>
      <c r="C56" s="16">
        <v>748.6182</v>
      </c>
      <c r="D56" s="16">
        <v>748.6182</v>
      </c>
      <c r="E56" s="16">
        <v>0</v>
      </c>
      <c r="F56" s="16">
        <v>0</v>
      </c>
    </row>
    <row r="57" spans="1:6" x14ac:dyDescent="0.35">
      <c r="A57" s="22" t="s">
        <v>19</v>
      </c>
      <c r="B57" s="23" t="s">
        <v>40</v>
      </c>
      <c r="C57" s="16">
        <v>44646.603499999997</v>
      </c>
      <c r="D57" s="16">
        <v>9585.2435000000005</v>
      </c>
      <c r="E57" s="16">
        <v>34289.72</v>
      </c>
      <c r="F57" s="16">
        <v>771.64</v>
      </c>
    </row>
    <row r="58" spans="1:6" x14ac:dyDescent="0.35">
      <c r="A58" s="22" t="s">
        <v>19</v>
      </c>
      <c r="B58" s="23" t="s">
        <v>41</v>
      </c>
      <c r="C58" s="16">
        <v>4608.2340000000004</v>
      </c>
      <c r="D58" s="16">
        <v>640.63400000000001</v>
      </c>
      <c r="E58" s="16">
        <v>3887.6</v>
      </c>
      <c r="F58" s="16">
        <v>80</v>
      </c>
    </row>
    <row r="59" spans="1:6" x14ac:dyDescent="0.35">
      <c r="A59" s="22" t="s">
        <v>19</v>
      </c>
      <c r="B59" s="23" t="s">
        <v>42</v>
      </c>
      <c r="C59" s="16">
        <v>23742.168200000004</v>
      </c>
      <c r="D59" s="16">
        <v>8514.6481999999996</v>
      </c>
      <c r="E59" s="16">
        <v>15064.720000000001</v>
      </c>
      <c r="F59" s="16">
        <v>162.80000000000001</v>
      </c>
    </row>
    <row r="60" spans="1:6" x14ac:dyDescent="0.35">
      <c r="A60" s="22" t="s">
        <v>19</v>
      </c>
      <c r="B60" s="23" t="s">
        <v>43</v>
      </c>
      <c r="C60" s="16">
        <v>14313.349999999999</v>
      </c>
      <c r="D60" s="16">
        <v>8755.9</v>
      </c>
      <c r="E60" s="16">
        <v>4025.9</v>
      </c>
      <c r="F60" s="16">
        <v>1531.55</v>
      </c>
    </row>
    <row r="61" spans="1:6" x14ac:dyDescent="0.35">
      <c r="A61" s="22" t="s">
        <v>19</v>
      </c>
      <c r="B61" s="23" t="s">
        <v>876</v>
      </c>
      <c r="C61" s="16">
        <v>2653</v>
      </c>
      <c r="D61" s="16">
        <v>1837</v>
      </c>
      <c r="E61" s="16">
        <v>816</v>
      </c>
      <c r="F61" s="16">
        <v>0</v>
      </c>
    </row>
    <row r="62" spans="1:6" x14ac:dyDescent="0.35">
      <c r="A62" s="22" t="s">
        <v>19</v>
      </c>
      <c r="B62" s="23" t="s">
        <v>44</v>
      </c>
      <c r="C62" s="16">
        <v>33330.669200000004</v>
      </c>
      <c r="D62" s="16">
        <v>24906.449199999999</v>
      </c>
      <c r="E62" s="16">
        <v>8153</v>
      </c>
      <c r="F62" s="16">
        <v>271.22000000000003</v>
      </c>
    </row>
    <row r="63" spans="1:6" x14ac:dyDescent="0.35">
      <c r="A63" s="22" t="s">
        <v>19</v>
      </c>
      <c r="B63" s="23" t="s">
        <v>45</v>
      </c>
      <c r="C63" s="16">
        <v>3252.7231000000002</v>
      </c>
      <c r="D63" s="16">
        <v>2252.7231000000002</v>
      </c>
      <c r="E63" s="16">
        <v>0</v>
      </c>
      <c r="F63" s="16">
        <v>1000</v>
      </c>
    </row>
    <row r="64" spans="1:6" x14ac:dyDescent="0.35">
      <c r="A64" s="22" t="s">
        <v>19</v>
      </c>
      <c r="B64" s="23" t="s">
        <v>754</v>
      </c>
      <c r="C64" s="16">
        <v>6727.3149999999996</v>
      </c>
      <c r="D64" s="16">
        <v>5603.3150000000005</v>
      </c>
      <c r="E64" s="16">
        <v>1124</v>
      </c>
      <c r="F64" s="16">
        <v>0</v>
      </c>
    </row>
    <row r="65" spans="1:6" x14ac:dyDescent="0.35">
      <c r="A65" s="22" t="s">
        <v>19</v>
      </c>
      <c r="B65" s="23" t="s">
        <v>46</v>
      </c>
      <c r="C65" s="16">
        <v>68108.028000000006</v>
      </c>
      <c r="D65" s="16">
        <v>36348.488000000005</v>
      </c>
      <c r="E65" s="16">
        <v>30256.940000000002</v>
      </c>
      <c r="F65" s="16">
        <v>1502.6000000000001</v>
      </c>
    </row>
    <row r="66" spans="1:6" x14ac:dyDescent="0.35">
      <c r="A66" s="22" t="s">
        <v>19</v>
      </c>
      <c r="B66" s="23" t="s">
        <v>47</v>
      </c>
      <c r="C66" s="16">
        <v>2742.2</v>
      </c>
      <c r="D66" s="16">
        <v>0</v>
      </c>
      <c r="E66" s="16">
        <v>2328</v>
      </c>
      <c r="F66" s="16">
        <v>414.2</v>
      </c>
    </row>
    <row r="67" spans="1:6" x14ac:dyDescent="0.35">
      <c r="A67" s="22" t="s">
        <v>19</v>
      </c>
      <c r="B67" s="23" t="s">
        <v>877</v>
      </c>
      <c r="C67" s="16">
        <v>9042.5095000000001</v>
      </c>
      <c r="D67" s="16">
        <v>2026.7694999999999</v>
      </c>
      <c r="E67" s="16">
        <v>7015.74</v>
      </c>
      <c r="F67" s="16">
        <v>0</v>
      </c>
    </row>
    <row r="68" spans="1:6" x14ac:dyDescent="0.35">
      <c r="A68" s="22" t="s">
        <v>19</v>
      </c>
      <c r="B68" s="23" t="s">
        <v>48</v>
      </c>
      <c r="C68" s="16">
        <v>0</v>
      </c>
      <c r="D68" s="16">
        <v>0</v>
      </c>
      <c r="E68" s="16">
        <v>0</v>
      </c>
      <c r="F68" s="16">
        <v>0</v>
      </c>
    </row>
    <row r="69" spans="1:6" x14ac:dyDescent="0.35">
      <c r="A69" s="22" t="s">
        <v>19</v>
      </c>
      <c r="B69" s="23" t="s">
        <v>49</v>
      </c>
      <c r="C69" s="16">
        <v>164.36670000000001</v>
      </c>
      <c r="D69" s="16">
        <v>164.36670000000001</v>
      </c>
      <c r="E69" s="16">
        <v>0</v>
      </c>
      <c r="F69" s="16">
        <v>0</v>
      </c>
    </row>
    <row r="70" spans="1:6" x14ac:dyDescent="0.35">
      <c r="A70" s="22" t="s">
        <v>19</v>
      </c>
      <c r="B70" s="23" t="s">
        <v>755</v>
      </c>
      <c r="C70" s="16">
        <v>12231.949199999999</v>
      </c>
      <c r="D70" s="16">
        <v>2856.0692000000004</v>
      </c>
      <c r="E70" s="16">
        <v>9255.8799999999992</v>
      </c>
      <c r="F70" s="16">
        <v>120</v>
      </c>
    </row>
    <row r="71" spans="1:6" x14ac:dyDescent="0.35">
      <c r="A71" s="22" t="s">
        <v>19</v>
      </c>
      <c r="B71" s="23" t="s">
        <v>50</v>
      </c>
      <c r="C71" s="16">
        <v>25176.981400000001</v>
      </c>
      <c r="D71" s="16">
        <v>7603.8814000000002</v>
      </c>
      <c r="E71" s="16">
        <v>17573.099999999999</v>
      </c>
      <c r="F71" s="16">
        <v>0</v>
      </c>
    </row>
    <row r="72" spans="1:6" x14ac:dyDescent="0.35">
      <c r="A72" s="22" t="s">
        <v>19</v>
      </c>
      <c r="B72" s="23" t="s">
        <v>51</v>
      </c>
      <c r="C72" s="16">
        <v>430.68999999999994</v>
      </c>
      <c r="D72" s="16">
        <v>430.68999999999994</v>
      </c>
      <c r="E72" s="16">
        <v>0</v>
      </c>
      <c r="F72" s="16">
        <v>0</v>
      </c>
    </row>
    <row r="73" spans="1:6" x14ac:dyDescent="0.35">
      <c r="A73" s="22" t="s">
        <v>19</v>
      </c>
      <c r="B73" s="23" t="s">
        <v>52</v>
      </c>
      <c r="C73" s="16">
        <v>25489.444000000003</v>
      </c>
      <c r="D73" s="16">
        <v>570.56399999999996</v>
      </c>
      <c r="E73" s="16">
        <v>24918.879999999997</v>
      </c>
      <c r="F73" s="16">
        <v>0</v>
      </c>
    </row>
    <row r="74" spans="1:6" ht="29" x14ac:dyDescent="0.35">
      <c r="A74" s="22" t="s">
        <v>19</v>
      </c>
      <c r="B74" s="23" t="s">
        <v>53</v>
      </c>
      <c r="C74" s="16">
        <v>212.661</v>
      </c>
      <c r="D74" s="16">
        <v>3.8610000000000007</v>
      </c>
      <c r="E74" s="16">
        <v>0</v>
      </c>
      <c r="F74" s="16">
        <v>208.8</v>
      </c>
    </row>
    <row r="75" spans="1:6" x14ac:dyDescent="0.35">
      <c r="A75" s="22" t="s">
        <v>19</v>
      </c>
      <c r="B75" s="23" t="s">
        <v>878</v>
      </c>
      <c r="C75" s="16">
        <v>353.65</v>
      </c>
      <c r="D75" s="16">
        <v>0</v>
      </c>
      <c r="E75" s="16">
        <v>0</v>
      </c>
      <c r="F75" s="16">
        <v>353.65</v>
      </c>
    </row>
    <row r="76" spans="1:6" x14ac:dyDescent="0.35">
      <c r="A76" s="22" t="s">
        <v>19</v>
      </c>
      <c r="B76" s="23" t="s">
        <v>54</v>
      </c>
      <c r="C76" s="16">
        <v>9590.6224999999995</v>
      </c>
      <c r="D76" s="16">
        <v>474.74250000000001</v>
      </c>
      <c r="E76" s="16">
        <v>9115.8799999999992</v>
      </c>
      <c r="F76" s="16">
        <v>0</v>
      </c>
    </row>
    <row r="77" spans="1:6" x14ac:dyDescent="0.35">
      <c r="A77" s="22" t="s">
        <v>19</v>
      </c>
      <c r="B77" s="23" t="s">
        <v>55</v>
      </c>
      <c r="C77" s="16">
        <v>3105.1260000000002</v>
      </c>
      <c r="D77" s="16">
        <v>1556.886</v>
      </c>
      <c r="E77" s="16">
        <v>1220.24</v>
      </c>
      <c r="F77" s="16">
        <v>328</v>
      </c>
    </row>
    <row r="78" spans="1:6" ht="29" x14ac:dyDescent="0.35">
      <c r="A78" s="22" t="s">
        <v>19</v>
      </c>
      <c r="B78" s="23" t="s">
        <v>756</v>
      </c>
      <c r="C78" s="16">
        <v>2272.1986000000002</v>
      </c>
      <c r="D78" s="16">
        <v>36.198600000000006</v>
      </c>
      <c r="E78" s="16">
        <v>2236</v>
      </c>
      <c r="F78" s="16">
        <v>0</v>
      </c>
    </row>
    <row r="79" spans="1:6" ht="29" x14ac:dyDescent="0.35">
      <c r="A79" s="22" t="s">
        <v>19</v>
      </c>
      <c r="B79" s="23" t="s">
        <v>879</v>
      </c>
      <c r="C79" s="16">
        <v>2172.8361</v>
      </c>
      <c r="D79" s="16">
        <v>205.67609999999999</v>
      </c>
      <c r="E79" s="16">
        <v>1826</v>
      </c>
      <c r="F79" s="16">
        <v>141.16</v>
      </c>
    </row>
    <row r="80" spans="1:6" x14ac:dyDescent="0.35">
      <c r="A80" s="22" t="s">
        <v>19</v>
      </c>
      <c r="B80" s="23" t="s">
        <v>827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35">
      <c r="A81" s="22" t="s">
        <v>19</v>
      </c>
      <c r="B81" s="23" t="s">
        <v>56</v>
      </c>
      <c r="C81" s="16">
        <v>18269.146000000001</v>
      </c>
      <c r="D81" s="16">
        <v>5588.2659999999996</v>
      </c>
      <c r="E81" s="16">
        <v>12170.88</v>
      </c>
      <c r="F81" s="16">
        <v>510</v>
      </c>
    </row>
    <row r="82" spans="1:6" x14ac:dyDescent="0.35">
      <c r="A82" s="22" t="s">
        <v>19</v>
      </c>
      <c r="B82" s="23" t="s">
        <v>57</v>
      </c>
      <c r="C82" s="16">
        <v>5847.26</v>
      </c>
      <c r="D82" s="16">
        <v>1067.2600000000002</v>
      </c>
      <c r="E82" s="16">
        <v>4180</v>
      </c>
      <c r="F82" s="16">
        <v>600</v>
      </c>
    </row>
    <row r="83" spans="1:6" x14ac:dyDescent="0.35">
      <c r="A83" s="22" t="s">
        <v>19</v>
      </c>
      <c r="B83" s="23" t="s">
        <v>880</v>
      </c>
      <c r="C83" s="16">
        <v>21646.091199999995</v>
      </c>
      <c r="D83" s="16">
        <v>3164.3272000000002</v>
      </c>
      <c r="E83" s="16">
        <v>17508</v>
      </c>
      <c r="F83" s="16">
        <v>973.76400000000001</v>
      </c>
    </row>
    <row r="84" spans="1:6" x14ac:dyDescent="0.35">
      <c r="A84" s="22" t="s">
        <v>19</v>
      </c>
      <c r="B84" s="23" t="s">
        <v>58</v>
      </c>
      <c r="C84" s="16">
        <v>976.9849999999999</v>
      </c>
      <c r="D84" s="16">
        <v>976.9849999999999</v>
      </c>
      <c r="E84" s="16">
        <v>0</v>
      </c>
      <c r="F84" s="16">
        <v>0</v>
      </c>
    </row>
    <row r="85" spans="1:6" x14ac:dyDescent="0.35">
      <c r="A85" s="22" t="s">
        <v>19</v>
      </c>
      <c r="B85" s="23" t="s">
        <v>881</v>
      </c>
      <c r="C85" s="16">
        <v>43663.313500000004</v>
      </c>
      <c r="D85" s="16">
        <v>947.05349999999999</v>
      </c>
      <c r="E85" s="16">
        <v>40671.86</v>
      </c>
      <c r="F85" s="16">
        <v>2044.4</v>
      </c>
    </row>
    <row r="86" spans="1:6" x14ac:dyDescent="0.35">
      <c r="A86" s="22" t="s">
        <v>19</v>
      </c>
      <c r="B86" s="23" t="s">
        <v>59</v>
      </c>
      <c r="C86" s="16">
        <v>6205.8699000000006</v>
      </c>
      <c r="D86" s="16">
        <v>2249.2698999999998</v>
      </c>
      <c r="E86" s="16">
        <v>3741</v>
      </c>
      <c r="F86" s="16">
        <v>215.6</v>
      </c>
    </row>
    <row r="87" spans="1:6" x14ac:dyDescent="0.35">
      <c r="A87" s="22" t="s">
        <v>19</v>
      </c>
      <c r="B87" s="23" t="s">
        <v>60</v>
      </c>
      <c r="C87" s="16">
        <v>5195.8070000000007</v>
      </c>
      <c r="D87" s="16">
        <v>873.88700000000006</v>
      </c>
      <c r="E87" s="16">
        <v>4241.92</v>
      </c>
      <c r="F87" s="16">
        <v>80</v>
      </c>
    </row>
    <row r="88" spans="1:6" x14ac:dyDescent="0.35">
      <c r="A88" s="22" t="s">
        <v>19</v>
      </c>
      <c r="B88" s="23" t="s">
        <v>61</v>
      </c>
      <c r="C88" s="16">
        <v>11748.6538</v>
      </c>
      <c r="D88" s="16">
        <v>8171.6537999999991</v>
      </c>
      <c r="E88" s="16">
        <v>2685</v>
      </c>
      <c r="F88" s="16">
        <v>892</v>
      </c>
    </row>
    <row r="89" spans="1:6" x14ac:dyDescent="0.35">
      <c r="A89" s="22" t="s">
        <v>19</v>
      </c>
      <c r="B89" s="23" t="s">
        <v>62</v>
      </c>
      <c r="C89" s="16">
        <v>73.7</v>
      </c>
      <c r="D89" s="16">
        <v>73.7</v>
      </c>
      <c r="E89" s="16">
        <v>0</v>
      </c>
      <c r="F89" s="16">
        <v>0</v>
      </c>
    </row>
    <row r="90" spans="1:6" x14ac:dyDescent="0.35">
      <c r="A90" s="22" t="s">
        <v>19</v>
      </c>
      <c r="B90" s="23" t="s">
        <v>63</v>
      </c>
      <c r="C90" s="16">
        <v>21626.690000000002</v>
      </c>
      <c r="D90" s="16">
        <v>8405.9</v>
      </c>
      <c r="E90" s="16">
        <v>13030.8</v>
      </c>
      <c r="F90" s="16">
        <v>189.99</v>
      </c>
    </row>
    <row r="91" spans="1:6" x14ac:dyDescent="0.35">
      <c r="A91" s="22" t="s">
        <v>19</v>
      </c>
      <c r="B91" s="23" t="s">
        <v>64</v>
      </c>
      <c r="C91" s="16">
        <v>34084.645199999999</v>
      </c>
      <c r="D91" s="16">
        <v>1201.8452000000002</v>
      </c>
      <c r="E91" s="16">
        <v>32882.800000000003</v>
      </c>
      <c r="F91" s="16">
        <v>0</v>
      </c>
    </row>
    <row r="92" spans="1:6" x14ac:dyDescent="0.35">
      <c r="A92" s="22" t="s">
        <v>19</v>
      </c>
      <c r="B92" s="23" t="s">
        <v>828</v>
      </c>
      <c r="C92" s="17"/>
      <c r="D92" s="17"/>
      <c r="E92" s="17"/>
      <c r="F92" s="17"/>
    </row>
    <row r="93" spans="1:6" x14ac:dyDescent="0.35">
      <c r="A93" s="22" t="s">
        <v>19</v>
      </c>
      <c r="B93" s="23" t="s">
        <v>65</v>
      </c>
      <c r="C93" s="16">
        <v>21751.347000000002</v>
      </c>
      <c r="D93" s="16">
        <v>14835.867</v>
      </c>
      <c r="E93" s="16">
        <v>6472</v>
      </c>
      <c r="F93" s="16">
        <v>443.48</v>
      </c>
    </row>
    <row r="94" spans="1:6" x14ac:dyDescent="0.35">
      <c r="A94" s="22" t="s">
        <v>19</v>
      </c>
      <c r="B94" s="23" t="s">
        <v>66</v>
      </c>
      <c r="C94" s="16">
        <v>18871.466500000002</v>
      </c>
      <c r="D94" s="16">
        <v>11991.976500000001</v>
      </c>
      <c r="E94" s="16">
        <v>6879</v>
      </c>
      <c r="F94" s="16">
        <v>0.49</v>
      </c>
    </row>
    <row r="95" spans="1:6" x14ac:dyDescent="0.35">
      <c r="A95" s="22" t="s">
        <v>19</v>
      </c>
      <c r="B95" s="23" t="s">
        <v>67</v>
      </c>
      <c r="C95" s="16">
        <v>2275.125</v>
      </c>
      <c r="D95" s="16">
        <v>175.125</v>
      </c>
      <c r="E95" s="16">
        <v>2100</v>
      </c>
      <c r="F95" s="16">
        <v>0</v>
      </c>
    </row>
    <row r="96" spans="1:6" x14ac:dyDescent="0.35">
      <c r="A96" s="22" t="s">
        <v>68</v>
      </c>
      <c r="B96" s="23" t="s">
        <v>757</v>
      </c>
      <c r="C96" s="16">
        <v>875</v>
      </c>
      <c r="D96" s="16">
        <v>25</v>
      </c>
      <c r="E96" s="16">
        <v>0</v>
      </c>
      <c r="F96" s="16">
        <v>850</v>
      </c>
    </row>
    <row r="97" spans="1:6" x14ac:dyDescent="0.35">
      <c r="A97" s="22" t="s">
        <v>68</v>
      </c>
      <c r="B97" s="23" t="s">
        <v>829</v>
      </c>
      <c r="C97" s="17"/>
      <c r="D97" s="17"/>
      <c r="E97" s="17"/>
      <c r="F97" s="17"/>
    </row>
    <row r="98" spans="1:6" x14ac:dyDescent="0.35">
      <c r="A98" s="22" t="s">
        <v>68</v>
      </c>
      <c r="B98" s="23" t="s">
        <v>69</v>
      </c>
      <c r="C98" s="16">
        <v>4</v>
      </c>
      <c r="D98" s="16">
        <v>0</v>
      </c>
      <c r="E98" s="16">
        <v>0</v>
      </c>
      <c r="F98" s="16">
        <v>4</v>
      </c>
    </row>
    <row r="99" spans="1:6" x14ac:dyDescent="0.35">
      <c r="A99" s="22" t="s">
        <v>68</v>
      </c>
      <c r="B99" s="23" t="s">
        <v>758</v>
      </c>
      <c r="C99" s="16">
        <v>3524.777</v>
      </c>
      <c r="D99" s="16">
        <v>1253.877</v>
      </c>
      <c r="E99" s="16">
        <v>740</v>
      </c>
      <c r="F99" s="16">
        <v>1530.9</v>
      </c>
    </row>
    <row r="100" spans="1:6" x14ac:dyDescent="0.35">
      <c r="A100" s="22" t="s">
        <v>68</v>
      </c>
      <c r="B100" s="23" t="s">
        <v>759</v>
      </c>
      <c r="C100" s="16">
        <v>6077.4944999999998</v>
      </c>
      <c r="D100" s="16">
        <v>86.484500000000011</v>
      </c>
      <c r="E100" s="16">
        <v>0</v>
      </c>
      <c r="F100" s="16">
        <v>5991.01</v>
      </c>
    </row>
    <row r="101" spans="1:6" x14ac:dyDescent="0.35">
      <c r="A101" s="22" t="s">
        <v>68</v>
      </c>
      <c r="B101" s="23" t="s">
        <v>70</v>
      </c>
      <c r="C101" s="16">
        <v>233.2</v>
      </c>
      <c r="D101" s="16">
        <v>233.2</v>
      </c>
      <c r="E101" s="16">
        <v>0</v>
      </c>
      <c r="F101" s="16">
        <v>0</v>
      </c>
    </row>
    <row r="102" spans="1:6" x14ac:dyDescent="0.35">
      <c r="A102" s="22" t="s">
        <v>68</v>
      </c>
      <c r="B102" s="23" t="s">
        <v>71</v>
      </c>
      <c r="C102" s="16">
        <v>2023</v>
      </c>
      <c r="D102" s="16">
        <v>1953</v>
      </c>
      <c r="E102" s="16">
        <v>0</v>
      </c>
      <c r="F102" s="16">
        <v>70</v>
      </c>
    </row>
    <row r="103" spans="1:6" x14ac:dyDescent="0.35">
      <c r="A103" s="22" t="s">
        <v>68</v>
      </c>
      <c r="B103" s="23" t="s">
        <v>72</v>
      </c>
      <c r="C103" s="16">
        <v>4446.34</v>
      </c>
      <c r="D103" s="16">
        <v>3200</v>
      </c>
      <c r="E103" s="16">
        <v>902</v>
      </c>
      <c r="F103" s="16">
        <v>344.34</v>
      </c>
    </row>
    <row r="104" spans="1:6" x14ac:dyDescent="0.35">
      <c r="A104" s="22" t="s">
        <v>68</v>
      </c>
      <c r="B104" s="23" t="s">
        <v>760</v>
      </c>
      <c r="C104" s="16">
        <v>2873.165</v>
      </c>
      <c r="D104" s="16">
        <v>2177.0150000000003</v>
      </c>
      <c r="E104" s="16">
        <v>0</v>
      </c>
      <c r="F104" s="16">
        <v>696.15</v>
      </c>
    </row>
    <row r="105" spans="1:6" x14ac:dyDescent="0.35">
      <c r="A105" s="22" t="s">
        <v>68</v>
      </c>
      <c r="B105" s="23" t="s">
        <v>73</v>
      </c>
      <c r="C105" s="16">
        <v>111.05000000000001</v>
      </c>
      <c r="D105" s="16">
        <v>111.05000000000001</v>
      </c>
      <c r="E105" s="16">
        <v>0</v>
      </c>
      <c r="F105" s="16">
        <v>0</v>
      </c>
    </row>
    <row r="106" spans="1:6" x14ac:dyDescent="0.35">
      <c r="A106" s="22" t="s">
        <v>68</v>
      </c>
      <c r="B106" s="23" t="s">
        <v>882</v>
      </c>
      <c r="C106" s="16">
        <v>412.59800000000001</v>
      </c>
      <c r="D106" s="16">
        <v>16.038</v>
      </c>
      <c r="E106" s="16">
        <v>0</v>
      </c>
      <c r="F106" s="16">
        <v>396.56</v>
      </c>
    </row>
    <row r="107" spans="1:6" x14ac:dyDescent="0.35">
      <c r="A107" s="22" t="s">
        <v>68</v>
      </c>
      <c r="B107" s="23" t="s">
        <v>761</v>
      </c>
      <c r="C107" s="16">
        <v>319.60239999999999</v>
      </c>
      <c r="D107" s="16">
        <v>315.60239999999999</v>
      </c>
      <c r="E107" s="16">
        <v>0</v>
      </c>
      <c r="F107" s="16">
        <v>4</v>
      </c>
    </row>
    <row r="108" spans="1:6" x14ac:dyDescent="0.35">
      <c r="A108" s="22" t="s">
        <v>68</v>
      </c>
      <c r="B108" s="23" t="s">
        <v>74</v>
      </c>
      <c r="C108" s="16">
        <v>634.48339999999996</v>
      </c>
      <c r="D108" s="16">
        <v>84.483400000000003</v>
      </c>
      <c r="E108" s="16">
        <v>0</v>
      </c>
      <c r="F108" s="16">
        <v>550</v>
      </c>
    </row>
    <row r="109" spans="1:6" x14ac:dyDescent="0.35">
      <c r="A109" s="22" t="s">
        <v>68</v>
      </c>
      <c r="B109" s="23" t="s">
        <v>830</v>
      </c>
      <c r="C109" s="17"/>
      <c r="D109" s="17"/>
      <c r="E109" s="17"/>
      <c r="F109" s="17"/>
    </row>
    <row r="110" spans="1:6" ht="29" x14ac:dyDescent="0.35">
      <c r="A110" s="22" t="s">
        <v>68</v>
      </c>
      <c r="B110" s="23" t="s">
        <v>831</v>
      </c>
      <c r="C110" s="17"/>
      <c r="D110" s="17"/>
      <c r="E110" s="17"/>
      <c r="F110" s="17"/>
    </row>
    <row r="111" spans="1:6" ht="29" x14ac:dyDescent="0.35">
      <c r="A111" s="22" t="s">
        <v>68</v>
      </c>
      <c r="B111" s="23" t="s">
        <v>75</v>
      </c>
      <c r="C111" s="16">
        <v>2936.1750000000002</v>
      </c>
      <c r="D111" s="16">
        <v>2936.1750000000002</v>
      </c>
      <c r="E111" s="16">
        <v>0</v>
      </c>
      <c r="F111" s="16">
        <v>0</v>
      </c>
    </row>
    <row r="112" spans="1:6" x14ac:dyDescent="0.35">
      <c r="A112" s="22" t="s">
        <v>68</v>
      </c>
      <c r="B112" s="23" t="s">
        <v>883</v>
      </c>
      <c r="C112" s="16">
        <v>11455.5692</v>
      </c>
      <c r="D112" s="16">
        <v>9821.869200000001</v>
      </c>
      <c r="E112" s="16">
        <v>0</v>
      </c>
      <c r="F112" s="16">
        <v>1633.7</v>
      </c>
    </row>
    <row r="113" spans="1:6" ht="29" x14ac:dyDescent="0.35">
      <c r="A113" s="22" t="s">
        <v>68</v>
      </c>
      <c r="B113" s="23" t="s">
        <v>76</v>
      </c>
      <c r="C113" s="16">
        <v>357</v>
      </c>
      <c r="D113" s="16">
        <v>0</v>
      </c>
      <c r="E113" s="16">
        <v>0</v>
      </c>
      <c r="F113" s="16">
        <v>357</v>
      </c>
    </row>
    <row r="114" spans="1:6" ht="29" x14ac:dyDescent="0.35">
      <c r="A114" s="22" t="s">
        <v>68</v>
      </c>
      <c r="B114" s="23" t="s">
        <v>77</v>
      </c>
      <c r="C114" s="16">
        <v>82.16</v>
      </c>
      <c r="D114" s="16">
        <v>67.41</v>
      </c>
      <c r="E114" s="16">
        <v>0</v>
      </c>
      <c r="F114" s="16">
        <v>14.75</v>
      </c>
    </row>
    <row r="115" spans="1:6" x14ac:dyDescent="0.35">
      <c r="A115" s="22" t="s">
        <v>68</v>
      </c>
      <c r="B115" s="23" t="s">
        <v>762</v>
      </c>
      <c r="C115" s="16">
        <v>3144.357</v>
      </c>
      <c r="D115" s="16">
        <v>290.20699999999999</v>
      </c>
      <c r="E115" s="16">
        <v>2628</v>
      </c>
      <c r="F115" s="16">
        <v>226.15</v>
      </c>
    </row>
    <row r="116" spans="1:6" x14ac:dyDescent="0.35">
      <c r="A116" s="22" t="s">
        <v>68</v>
      </c>
      <c r="B116" s="23" t="s">
        <v>832</v>
      </c>
      <c r="C116" s="17"/>
      <c r="D116" s="17"/>
      <c r="E116" s="17"/>
      <c r="F116" s="17"/>
    </row>
    <row r="117" spans="1:6" ht="29" x14ac:dyDescent="0.35">
      <c r="A117" s="22" t="s">
        <v>68</v>
      </c>
      <c r="B117" s="23" t="s">
        <v>78</v>
      </c>
      <c r="C117" s="16">
        <v>438.69850000000002</v>
      </c>
      <c r="D117" s="16">
        <v>430.19850000000002</v>
      </c>
      <c r="E117" s="16">
        <v>0</v>
      </c>
      <c r="F117" s="16">
        <v>8.5</v>
      </c>
    </row>
    <row r="118" spans="1:6" x14ac:dyDescent="0.35">
      <c r="A118" s="22" t="s">
        <v>68</v>
      </c>
      <c r="B118" s="23" t="s">
        <v>79</v>
      </c>
      <c r="C118" s="16">
        <v>2595.4735999999998</v>
      </c>
      <c r="D118" s="16">
        <v>1161.5836000000002</v>
      </c>
      <c r="E118" s="16">
        <v>0</v>
      </c>
      <c r="F118" s="16">
        <v>1433.89</v>
      </c>
    </row>
    <row r="119" spans="1:6" x14ac:dyDescent="0.35">
      <c r="A119" s="22" t="s">
        <v>68</v>
      </c>
      <c r="B119" s="23" t="s">
        <v>80</v>
      </c>
      <c r="C119" s="16">
        <v>434.16580000000005</v>
      </c>
      <c r="D119" s="16">
        <v>434.16580000000005</v>
      </c>
      <c r="E119" s="16">
        <v>0</v>
      </c>
      <c r="F119" s="16">
        <v>0</v>
      </c>
    </row>
    <row r="120" spans="1:6" x14ac:dyDescent="0.35">
      <c r="A120" s="22" t="s">
        <v>68</v>
      </c>
      <c r="B120" s="23" t="s">
        <v>81</v>
      </c>
      <c r="C120" s="16">
        <v>5152.8152000000009</v>
      </c>
      <c r="D120" s="16">
        <v>2351.9751999999999</v>
      </c>
      <c r="E120" s="16">
        <v>2490.36</v>
      </c>
      <c r="F120" s="16">
        <v>310.47999999999996</v>
      </c>
    </row>
    <row r="121" spans="1:6" x14ac:dyDescent="0.35">
      <c r="A121" s="22" t="s">
        <v>68</v>
      </c>
      <c r="B121" s="23" t="s">
        <v>884</v>
      </c>
      <c r="C121" s="16">
        <v>1487.0778</v>
      </c>
      <c r="D121" s="16">
        <v>1487.0778</v>
      </c>
      <c r="E121" s="16">
        <v>0</v>
      </c>
      <c r="F121" s="16">
        <v>0</v>
      </c>
    </row>
    <row r="122" spans="1:6" x14ac:dyDescent="0.35">
      <c r="A122" s="22" t="s">
        <v>68</v>
      </c>
      <c r="B122" s="23" t="s">
        <v>763</v>
      </c>
      <c r="C122" s="16">
        <v>5788</v>
      </c>
      <c r="D122" s="16">
        <v>5788</v>
      </c>
      <c r="E122" s="16">
        <v>0</v>
      </c>
      <c r="F122" s="16">
        <v>0</v>
      </c>
    </row>
    <row r="123" spans="1:6" x14ac:dyDescent="0.35">
      <c r="A123" s="22" t="s">
        <v>82</v>
      </c>
      <c r="B123" s="23" t="s">
        <v>710</v>
      </c>
      <c r="C123" s="16">
        <v>4418.6930000000002</v>
      </c>
      <c r="D123" s="16">
        <v>4418.6930000000002</v>
      </c>
      <c r="E123" s="16">
        <v>0</v>
      </c>
      <c r="F123" s="16">
        <v>0</v>
      </c>
    </row>
    <row r="124" spans="1:6" x14ac:dyDescent="0.35">
      <c r="A124" s="22" t="s">
        <v>82</v>
      </c>
      <c r="B124" s="23" t="s">
        <v>712</v>
      </c>
      <c r="C124" s="16">
        <v>628.09320000000002</v>
      </c>
      <c r="D124" s="16">
        <v>628.09320000000002</v>
      </c>
      <c r="E124" s="16">
        <v>0</v>
      </c>
      <c r="F124" s="16">
        <v>0</v>
      </c>
    </row>
    <row r="125" spans="1:6" x14ac:dyDescent="0.35">
      <c r="A125" s="22" t="s">
        <v>82</v>
      </c>
      <c r="B125" s="23" t="s">
        <v>83</v>
      </c>
      <c r="C125" s="16">
        <v>68059.413400000019</v>
      </c>
      <c r="D125" s="16">
        <v>34717.563399999999</v>
      </c>
      <c r="E125" s="16">
        <v>32101.78</v>
      </c>
      <c r="F125" s="16">
        <v>1240.07</v>
      </c>
    </row>
    <row r="126" spans="1:6" x14ac:dyDescent="0.35">
      <c r="A126" s="22" t="s">
        <v>82</v>
      </c>
      <c r="B126" s="23" t="s">
        <v>717</v>
      </c>
      <c r="C126" s="16">
        <v>12093.6752</v>
      </c>
      <c r="D126" s="16">
        <v>12093.6752</v>
      </c>
      <c r="E126" s="16">
        <v>0</v>
      </c>
      <c r="F126" s="16">
        <v>0</v>
      </c>
    </row>
    <row r="127" spans="1:6" x14ac:dyDescent="0.35">
      <c r="A127" s="22" t="s">
        <v>82</v>
      </c>
      <c r="B127" s="23" t="s">
        <v>84</v>
      </c>
      <c r="C127" s="16">
        <v>431.0324</v>
      </c>
      <c r="D127" s="16">
        <v>407.58240000000001</v>
      </c>
      <c r="E127" s="16">
        <v>0</v>
      </c>
      <c r="F127" s="16">
        <v>23.45</v>
      </c>
    </row>
    <row r="128" spans="1:6" x14ac:dyDescent="0.35">
      <c r="A128" s="22" t="s">
        <v>82</v>
      </c>
      <c r="B128" s="23" t="s">
        <v>764</v>
      </c>
      <c r="C128" s="16">
        <v>18649.762300000002</v>
      </c>
      <c r="D128" s="16">
        <v>12646.702300000001</v>
      </c>
      <c r="E128" s="16">
        <v>5560</v>
      </c>
      <c r="F128" s="16">
        <v>443.06</v>
      </c>
    </row>
    <row r="129" spans="1:6" x14ac:dyDescent="0.35">
      <c r="A129" s="22" t="s">
        <v>82</v>
      </c>
      <c r="B129" s="23" t="s">
        <v>85</v>
      </c>
      <c r="C129" s="16">
        <v>2746.0582000000004</v>
      </c>
      <c r="D129" s="16">
        <v>2746.0582000000004</v>
      </c>
      <c r="E129" s="16">
        <v>0</v>
      </c>
      <c r="F129" s="16">
        <v>0</v>
      </c>
    </row>
    <row r="130" spans="1:6" x14ac:dyDescent="0.35">
      <c r="A130" s="22" t="s">
        <v>82</v>
      </c>
      <c r="B130" s="23" t="s">
        <v>721</v>
      </c>
      <c r="C130" s="16">
        <v>9063.0981000000011</v>
      </c>
      <c r="D130" s="16">
        <v>9063.0981000000011</v>
      </c>
      <c r="E130" s="16">
        <v>0</v>
      </c>
      <c r="F130" s="16">
        <v>0</v>
      </c>
    </row>
    <row r="131" spans="1:6" x14ac:dyDescent="0.35">
      <c r="A131" s="22" t="s">
        <v>82</v>
      </c>
      <c r="B131" s="23" t="s">
        <v>727</v>
      </c>
      <c r="C131" s="16">
        <v>2361.6428000000005</v>
      </c>
      <c r="D131" s="16">
        <v>2361.6428000000005</v>
      </c>
      <c r="E131" s="16">
        <v>0</v>
      </c>
      <c r="F131" s="16">
        <v>0</v>
      </c>
    </row>
    <row r="132" spans="1:6" ht="29" x14ac:dyDescent="0.35">
      <c r="A132" s="22" t="s">
        <v>82</v>
      </c>
      <c r="B132" s="23" t="s">
        <v>732</v>
      </c>
      <c r="C132" s="16">
        <v>24794.848500000007</v>
      </c>
      <c r="D132" s="16">
        <v>21280.888500000008</v>
      </c>
      <c r="E132" s="16">
        <v>2850</v>
      </c>
      <c r="F132" s="16">
        <v>663.96</v>
      </c>
    </row>
    <row r="133" spans="1:6" x14ac:dyDescent="0.35">
      <c r="A133" s="22" t="s">
        <v>82</v>
      </c>
      <c r="B133" s="23" t="s">
        <v>86</v>
      </c>
      <c r="C133" s="16">
        <v>17278.938199999997</v>
      </c>
      <c r="D133" s="16">
        <v>16328.938200000001</v>
      </c>
      <c r="E133" s="16">
        <v>770</v>
      </c>
      <c r="F133" s="16">
        <v>180</v>
      </c>
    </row>
    <row r="134" spans="1:6" x14ac:dyDescent="0.35">
      <c r="A134" s="22" t="s">
        <v>82</v>
      </c>
      <c r="B134" s="23" t="s">
        <v>736</v>
      </c>
      <c r="C134" s="16">
        <v>6183.6462999999994</v>
      </c>
      <c r="D134" s="16">
        <v>5782.6463000000003</v>
      </c>
      <c r="E134" s="16">
        <v>0</v>
      </c>
      <c r="F134" s="16">
        <v>401</v>
      </c>
    </row>
    <row r="135" spans="1:6" x14ac:dyDescent="0.35">
      <c r="A135" s="22" t="s">
        <v>82</v>
      </c>
      <c r="B135" s="23" t="s">
        <v>87</v>
      </c>
      <c r="C135" s="16">
        <v>32195.466699999994</v>
      </c>
      <c r="D135" s="16">
        <v>20067.9067</v>
      </c>
      <c r="E135" s="16">
        <v>10722.56</v>
      </c>
      <c r="F135" s="16">
        <v>1405</v>
      </c>
    </row>
    <row r="136" spans="1:6" x14ac:dyDescent="0.35">
      <c r="A136" s="22" t="s">
        <v>82</v>
      </c>
      <c r="B136" s="23" t="s">
        <v>88</v>
      </c>
      <c r="C136" s="16">
        <v>1406.8084000000001</v>
      </c>
      <c r="D136" s="16">
        <v>1406.8084000000001</v>
      </c>
      <c r="E136" s="16">
        <v>0</v>
      </c>
      <c r="F136" s="16">
        <v>0</v>
      </c>
    </row>
    <row r="137" spans="1:6" x14ac:dyDescent="0.35">
      <c r="A137" s="22" t="s">
        <v>82</v>
      </c>
      <c r="B137" s="23" t="s">
        <v>89</v>
      </c>
      <c r="C137" s="16">
        <v>51576.301400000004</v>
      </c>
      <c r="D137" s="16">
        <v>42384.356000000007</v>
      </c>
      <c r="E137" s="16">
        <v>9190.5999999999985</v>
      </c>
      <c r="F137" s="16">
        <v>1.3454000000000002</v>
      </c>
    </row>
    <row r="138" spans="1:6" x14ac:dyDescent="0.35">
      <c r="A138" s="22" t="s">
        <v>82</v>
      </c>
      <c r="B138" s="23" t="s">
        <v>90</v>
      </c>
      <c r="C138" s="16">
        <v>26209.445899999999</v>
      </c>
      <c r="D138" s="16">
        <v>26207.9859</v>
      </c>
      <c r="E138" s="16">
        <v>0</v>
      </c>
      <c r="F138" s="16">
        <v>1.46</v>
      </c>
    </row>
    <row r="139" spans="1:6" x14ac:dyDescent="0.35">
      <c r="A139" s="22" t="s">
        <v>82</v>
      </c>
      <c r="B139" s="23" t="s">
        <v>91</v>
      </c>
      <c r="C139" s="16">
        <v>6010.9768000000004</v>
      </c>
      <c r="D139" s="16">
        <v>6010.9768000000004</v>
      </c>
      <c r="E139" s="16">
        <v>0</v>
      </c>
      <c r="F139" s="16">
        <v>0</v>
      </c>
    </row>
    <row r="140" spans="1:6" x14ac:dyDescent="0.35">
      <c r="A140" s="22" t="s">
        <v>82</v>
      </c>
      <c r="B140" s="23" t="s">
        <v>92</v>
      </c>
      <c r="C140" s="16">
        <v>8362.9411999999993</v>
      </c>
      <c r="D140" s="16">
        <v>8348.9411999999993</v>
      </c>
      <c r="E140" s="16">
        <v>0</v>
      </c>
      <c r="F140" s="16">
        <v>14</v>
      </c>
    </row>
    <row r="141" spans="1:6" x14ac:dyDescent="0.35">
      <c r="A141" s="22" t="s">
        <v>82</v>
      </c>
      <c r="B141" s="23" t="s">
        <v>748</v>
      </c>
      <c r="C141" s="16">
        <v>2320.6380000000004</v>
      </c>
      <c r="D141" s="16">
        <v>2320.6380000000004</v>
      </c>
      <c r="E141" s="16">
        <v>0</v>
      </c>
      <c r="F141" s="16">
        <v>0</v>
      </c>
    </row>
    <row r="142" spans="1:6" x14ac:dyDescent="0.35">
      <c r="A142" s="22" t="s">
        <v>93</v>
      </c>
      <c r="B142" s="23" t="s">
        <v>94</v>
      </c>
      <c r="C142" s="16">
        <v>14427.8786</v>
      </c>
      <c r="D142" s="16">
        <v>12927.878600000004</v>
      </c>
      <c r="E142" s="16">
        <v>1500</v>
      </c>
      <c r="F142" s="16">
        <v>0</v>
      </c>
    </row>
    <row r="143" spans="1:6" x14ac:dyDescent="0.35">
      <c r="A143" s="22" t="s">
        <v>93</v>
      </c>
      <c r="B143" s="23" t="s">
        <v>745</v>
      </c>
      <c r="C143" s="16">
        <v>10003.933000000001</v>
      </c>
      <c r="D143" s="16">
        <v>10003.933000000001</v>
      </c>
      <c r="E143" s="16">
        <v>0</v>
      </c>
      <c r="F143" s="16">
        <v>0</v>
      </c>
    </row>
    <row r="144" spans="1:6" x14ac:dyDescent="0.35">
      <c r="A144" s="22" t="s">
        <v>93</v>
      </c>
      <c r="B144" s="23" t="s">
        <v>95</v>
      </c>
      <c r="C144" s="16">
        <v>3787.8534</v>
      </c>
      <c r="D144" s="16">
        <v>3787.8534</v>
      </c>
      <c r="E144" s="16">
        <v>0</v>
      </c>
      <c r="F144" s="16">
        <v>0</v>
      </c>
    </row>
    <row r="145" spans="1:6" x14ac:dyDescent="0.35">
      <c r="A145" s="22" t="s">
        <v>96</v>
      </c>
      <c r="B145" s="23" t="s">
        <v>97</v>
      </c>
      <c r="C145" s="16">
        <v>1534.5272</v>
      </c>
      <c r="D145" s="16">
        <v>334.52719999999999</v>
      </c>
      <c r="E145" s="16">
        <v>0</v>
      </c>
      <c r="F145" s="16">
        <v>1200</v>
      </c>
    </row>
    <row r="146" spans="1:6" x14ac:dyDescent="0.35">
      <c r="A146" s="22" t="s">
        <v>96</v>
      </c>
      <c r="B146" s="23" t="s">
        <v>98</v>
      </c>
      <c r="C146" s="16">
        <v>9320.9359999999997</v>
      </c>
      <c r="D146" s="16">
        <v>3684.9359999999997</v>
      </c>
      <c r="E146" s="16">
        <v>5636</v>
      </c>
      <c r="F146" s="16">
        <v>0</v>
      </c>
    </row>
    <row r="147" spans="1:6" x14ac:dyDescent="0.35">
      <c r="A147" s="22" t="s">
        <v>96</v>
      </c>
      <c r="B147" s="23" t="s">
        <v>99</v>
      </c>
      <c r="C147" s="16">
        <v>1358.8132999999998</v>
      </c>
      <c r="D147" s="16">
        <v>1347.1932999999999</v>
      </c>
      <c r="E147" s="16">
        <v>0</v>
      </c>
      <c r="F147" s="16">
        <v>11.620000000000001</v>
      </c>
    </row>
    <row r="148" spans="1:6" x14ac:dyDescent="0.35">
      <c r="A148" s="22" t="s">
        <v>96</v>
      </c>
      <c r="B148" s="23" t="s">
        <v>100</v>
      </c>
      <c r="C148" s="16">
        <v>187.89560000000003</v>
      </c>
      <c r="D148" s="16">
        <v>159.09560000000002</v>
      </c>
      <c r="E148" s="16">
        <v>0</v>
      </c>
      <c r="F148" s="16">
        <v>28.8</v>
      </c>
    </row>
    <row r="149" spans="1:6" x14ac:dyDescent="0.35">
      <c r="A149" s="22" t="s">
        <v>96</v>
      </c>
      <c r="B149" s="23" t="s">
        <v>101</v>
      </c>
      <c r="C149" s="16">
        <v>8145.6939999999995</v>
      </c>
      <c r="D149" s="16">
        <v>1589.5340000000001</v>
      </c>
      <c r="E149" s="16">
        <v>6556.1599999999989</v>
      </c>
      <c r="F149" s="16">
        <v>0</v>
      </c>
    </row>
    <row r="150" spans="1:6" x14ac:dyDescent="0.35">
      <c r="A150" s="22" t="s">
        <v>96</v>
      </c>
      <c r="B150" s="23" t="s">
        <v>102</v>
      </c>
      <c r="C150" s="16">
        <v>20561.589999999997</v>
      </c>
      <c r="D150" s="16">
        <v>2110.4300000000003</v>
      </c>
      <c r="E150" s="16">
        <v>17802.760000000002</v>
      </c>
      <c r="F150" s="16">
        <v>648.40000000000009</v>
      </c>
    </row>
    <row r="151" spans="1:6" x14ac:dyDescent="0.35">
      <c r="A151" s="22" t="s">
        <v>96</v>
      </c>
      <c r="B151" s="23" t="s">
        <v>833</v>
      </c>
      <c r="C151" s="17"/>
      <c r="D151" s="17"/>
      <c r="E151" s="17"/>
      <c r="F151" s="17"/>
    </row>
    <row r="152" spans="1:6" x14ac:dyDescent="0.35">
      <c r="A152" s="22" t="s">
        <v>96</v>
      </c>
      <c r="B152" s="23" t="s">
        <v>103</v>
      </c>
      <c r="C152" s="16">
        <v>35</v>
      </c>
      <c r="D152" s="16">
        <v>35</v>
      </c>
      <c r="E152" s="16">
        <v>0</v>
      </c>
      <c r="F152" s="16">
        <v>0</v>
      </c>
    </row>
    <row r="153" spans="1:6" ht="29" x14ac:dyDescent="0.35">
      <c r="A153" s="22" t="s">
        <v>96</v>
      </c>
      <c r="B153" s="23" t="s">
        <v>765</v>
      </c>
      <c r="C153" s="16">
        <v>26276.18</v>
      </c>
      <c r="D153" s="16">
        <v>1535</v>
      </c>
      <c r="E153" s="16">
        <v>23746.18</v>
      </c>
      <c r="F153" s="16">
        <v>995</v>
      </c>
    </row>
    <row r="154" spans="1:6" x14ac:dyDescent="0.35">
      <c r="A154" s="22" t="s">
        <v>96</v>
      </c>
      <c r="B154" s="23" t="s">
        <v>766</v>
      </c>
      <c r="C154" s="16">
        <v>246.13900000000001</v>
      </c>
      <c r="D154" s="16">
        <v>246.13900000000001</v>
      </c>
      <c r="E154" s="16">
        <v>0</v>
      </c>
      <c r="F154" s="16">
        <v>0</v>
      </c>
    </row>
    <row r="155" spans="1:6" x14ac:dyDescent="0.35">
      <c r="A155" s="22" t="s">
        <v>96</v>
      </c>
      <c r="B155" s="23" t="s">
        <v>104</v>
      </c>
      <c r="C155" s="16">
        <v>2425.5389999999998</v>
      </c>
      <c r="D155" s="16">
        <v>51.539000000000001</v>
      </c>
      <c r="E155" s="16">
        <v>2165</v>
      </c>
      <c r="F155" s="16">
        <v>209</v>
      </c>
    </row>
    <row r="156" spans="1:6" ht="29" x14ac:dyDescent="0.35">
      <c r="A156" s="22" t="s">
        <v>96</v>
      </c>
      <c r="B156" s="23" t="s">
        <v>105</v>
      </c>
      <c r="C156" s="16">
        <v>49</v>
      </c>
      <c r="D156" s="16">
        <v>49</v>
      </c>
      <c r="E156" s="16">
        <v>0</v>
      </c>
      <c r="F156" s="16">
        <v>0</v>
      </c>
    </row>
    <row r="157" spans="1:6" x14ac:dyDescent="0.35">
      <c r="A157" s="22" t="s">
        <v>96</v>
      </c>
      <c r="B157" s="23" t="s">
        <v>106</v>
      </c>
      <c r="C157" s="16">
        <v>1454</v>
      </c>
      <c r="D157" s="16">
        <v>1454</v>
      </c>
      <c r="E157" s="16">
        <v>0</v>
      </c>
      <c r="F157" s="16">
        <v>0</v>
      </c>
    </row>
    <row r="158" spans="1:6" x14ac:dyDescent="0.35">
      <c r="A158" s="22" t="s">
        <v>96</v>
      </c>
      <c r="B158" s="23" t="s">
        <v>107</v>
      </c>
      <c r="C158" s="16">
        <v>10576.712799999999</v>
      </c>
      <c r="D158" s="16">
        <v>1056.7128</v>
      </c>
      <c r="E158" s="16">
        <v>9520</v>
      </c>
      <c r="F158" s="16">
        <v>0</v>
      </c>
    </row>
    <row r="159" spans="1:6" x14ac:dyDescent="0.35">
      <c r="A159" s="22" t="s">
        <v>96</v>
      </c>
      <c r="B159" s="23" t="s">
        <v>108</v>
      </c>
      <c r="C159" s="16">
        <v>5441.2316000000001</v>
      </c>
      <c r="D159" s="16">
        <v>560.79160000000002</v>
      </c>
      <c r="E159" s="16">
        <v>2693.24</v>
      </c>
      <c r="F159" s="16">
        <v>2187.1999999999998</v>
      </c>
    </row>
    <row r="160" spans="1:6" x14ac:dyDescent="0.35">
      <c r="A160" s="22" t="s">
        <v>96</v>
      </c>
      <c r="B160" s="23" t="s">
        <v>109</v>
      </c>
      <c r="C160" s="16">
        <v>10355.691500000001</v>
      </c>
      <c r="D160" s="16">
        <v>10355.691500000001</v>
      </c>
      <c r="E160" s="16">
        <v>0</v>
      </c>
      <c r="F160" s="16">
        <v>0</v>
      </c>
    </row>
    <row r="161" spans="1:6" x14ac:dyDescent="0.35">
      <c r="A161" s="22" t="s">
        <v>96</v>
      </c>
      <c r="B161" s="23" t="s">
        <v>110</v>
      </c>
      <c r="C161" s="16">
        <v>9696.119999999999</v>
      </c>
      <c r="D161" s="16">
        <v>244.99999999999997</v>
      </c>
      <c r="E161" s="16">
        <v>4434</v>
      </c>
      <c r="F161" s="16">
        <v>5017.12</v>
      </c>
    </row>
    <row r="162" spans="1:6" x14ac:dyDescent="0.35">
      <c r="A162" s="22" t="s">
        <v>96</v>
      </c>
      <c r="B162" s="23" t="s">
        <v>767</v>
      </c>
      <c r="C162" s="16">
        <v>18916.492499999997</v>
      </c>
      <c r="D162" s="16">
        <v>2406.1524999999997</v>
      </c>
      <c r="E162" s="16">
        <v>15410.34</v>
      </c>
      <c r="F162" s="16">
        <v>1100</v>
      </c>
    </row>
    <row r="163" spans="1:6" x14ac:dyDescent="0.35">
      <c r="A163" s="22" t="s">
        <v>96</v>
      </c>
      <c r="B163" s="23" t="s">
        <v>768</v>
      </c>
      <c r="C163" s="16">
        <v>7811.5199999999995</v>
      </c>
      <c r="D163" s="16">
        <v>35</v>
      </c>
      <c r="E163" s="16">
        <v>7672.5199999999995</v>
      </c>
      <c r="F163" s="16">
        <v>104</v>
      </c>
    </row>
    <row r="164" spans="1:6" x14ac:dyDescent="0.35">
      <c r="A164" s="22" t="s">
        <v>96</v>
      </c>
      <c r="B164" s="23" t="s">
        <v>111</v>
      </c>
      <c r="C164" s="16">
        <v>3169.2628000000004</v>
      </c>
      <c r="D164" s="16">
        <v>849.26279999999997</v>
      </c>
      <c r="E164" s="16">
        <v>0</v>
      </c>
      <c r="F164" s="16">
        <v>2320</v>
      </c>
    </row>
    <row r="165" spans="1:6" ht="29" x14ac:dyDescent="0.35">
      <c r="A165" s="22" t="s">
        <v>96</v>
      </c>
      <c r="B165" s="23" t="s">
        <v>112</v>
      </c>
      <c r="C165" s="16">
        <v>0</v>
      </c>
      <c r="D165" s="16">
        <v>0</v>
      </c>
      <c r="E165" s="16">
        <v>0</v>
      </c>
      <c r="F165" s="16">
        <v>0</v>
      </c>
    </row>
    <row r="166" spans="1:6" x14ac:dyDescent="0.35">
      <c r="A166" s="22" t="s">
        <v>96</v>
      </c>
      <c r="B166" s="23" t="s">
        <v>113</v>
      </c>
      <c r="C166" s="16">
        <v>20835.63</v>
      </c>
      <c r="D166" s="16">
        <v>261.44</v>
      </c>
      <c r="E166" s="16">
        <v>19059</v>
      </c>
      <c r="F166" s="16">
        <v>1515.19</v>
      </c>
    </row>
    <row r="167" spans="1:6" x14ac:dyDescent="0.35">
      <c r="A167" s="22" t="s">
        <v>96</v>
      </c>
      <c r="B167" s="23" t="s">
        <v>114</v>
      </c>
      <c r="C167" s="16">
        <v>41311.1417</v>
      </c>
      <c r="D167" s="16">
        <v>3629.2217000000001</v>
      </c>
      <c r="E167" s="16">
        <v>34642</v>
      </c>
      <c r="F167" s="16">
        <v>3039.92</v>
      </c>
    </row>
    <row r="168" spans="1:6" x14ac:dyDescent="0.35">
      <c r="A168" s="22" t="s">
        <v>96</v>
      </c>
      <c r="B168" s="23" t="s">
        <v>769</v>
      </c>
      <c r="C168" s="16">
        <v>7771.9389999999994</v>
      </c>
      <c r="D168" s="16">
        <v>3841.1590000000001</v>
      </c>
      <c r="E168" s="16">
        <v>3916.8199999999997</v>
      </c>
      <c r="F168" s="16">
        <v>13.96</v>
      </c>
    </row>
    <row r="169" spans="1:6" x14ac:dyDescent="0.35">
      <c r="A169" s="22" t="s">
        <v>96</v>
      </c>
      <c r="B169" s="23" t="s">
        <v>885</v>
      </c>
      <c r="C169" s="16">
        <v>2611.6469999999999</v>
      </c>
      <c r="D169" s="16">
        <v>611.64699999999993</v>
      </c>
      <c r="E169" s="16">
        <v>2000</v>
      </c>
      <c r="F169" s="16">
        <v>0</v>
      </c>
    </row>
    <row r="170" spans="1:6" x14ac:dyDescent="0.35">
      <c r="A170" s="22" t="s">
        <v>96</v>
      </c>
      <c r="B170" s="23" t="s">
        <v>886</v>
      </c>
      <c r="C170" s="16">
        <v>8037.6760000000004</v>
      </c>
      <c r="D170" s="16">
        <v>2549.6759999999999</v>
      </c>
      <c r="E170" s="16">
        <v>5488</v>
      </c>
      <c r="F170" s="16">
        <v>0</v>
      </c>
    </row>
    <row r="171" spans="1:6" x14ac:dyDescent="0.35">
      <c r="A171" s="22" t="s">
        <v>96</v>
      </c>
      <c r="B171" s="23" t="s">
        <v>115</v>
      </c>
      <c r="C171" s="16">
        <v>8496.2119999999995</v>
      </c>
      <c r="D171" s="16">
        <v>293.892</v>
      </c>
      <c r="E171" s="16">
        <v>8187.32</v>
      </c>
      <c r="F171" s="16">
        <v>15</v>
      </c>
    </row>
    <row r="172" spans="1:6" ht="29" x14ac:dyDescent="0.35">
      <c r="A172" s="22" t="s">
        <v>96</v>
      </c>
      <c r="B172" s="23" t="s">
        <v>116</v>
      </c>
      <c r="C172" s="16">
        <v>3664.2</v>
      </c>
      <c r="D172" s="16">
        <v>547.20000000000005</v>
      </c>
      <c r="E172" s="16">
        <v>3113</v>
      </c>
      <c r="F172" s="16">
        <v>4</v>
      </c>
    </row>
    <row r="173" spans="1:6" ht="29" x14ac:dyDescent="0.35">
      <c r="A173" s="22" t="s">
        <v>96</v>
      </c>
      <c r="B173" s="23" t="s">
        <v>117</v>
      </c>
      <c r="C173" s="16">
        <v>2282</v>
      </c>
      <c r="D173" s="16">
        <v>0</v>
      </c>
      <c r="E173" s="16">
        <v>2250</v>
      </c>
      <c r="F173" s="16">
        <v>32</v>
      </c>
    </row>
    <row r="174" spans="1:6" ht="29" x14ac:dyDescent="0.35">
      <c r="A174" s="22" t="s">
        <v>96</v>
      </c>
      <c r="B174" s="23" t="s">
        <v>118</v>
      </c>
      <c r="C174" s="16">
        <v>131.9444</v>
      </c>
      <c r="D174" s="16">
        <v>131.9444</v>
      </c>
      <c r="E174" s="16">
        <v>0</v>
      </c>
      <c r="F174" s="16">
        <v>0</v>
      </c>
    </row>
    <row r="175" spans="1:6" x14ac:dyDescent="0.35">
      <c r="A175" s="22" t="s">
        <v>96</v>
      </c>
      <c r="B175" s="23" t="s">
        <v>119</v>
      </c>
      <c r="C175" s="16">
        <v>0</v>
      </c>
      <c r="D175" s="16">
        <v>0</v>
      </c>
      <c r="E175" s="16">
        <v>0</v>
      </c>
      <c r="F175" s="16">
        <v>0</v>
      </c>
    </row>
    <row r="176" spans="1:6" x14ac:dyDescent="0.35">
      <c r="A176" s="22" t="s">
        <v>96</v>
      </c>
      <c r="B176" s="23" t="s">
        <v>120</v>
      </c>
      <c r="C176" s="16">
        <v>23156.690399999999</v>
      </c>
      <c r="D176" s="16">
        <v>2011.4104</v>
      </c>
      <c r="E176" s="16">
        <v>21145.279999999999</v>
      </c>
      <c r="F176" s="16">
        <v>0</v>
      </c>
    </row>
    <row r="177" spans="1:6" x14ac:dyDescent="0.35">
      <c r="A177" s="22" t="s">
        <v>96</v>
      </c>
      <c r="B177" s="23" t="s">
        <v>770</v>
      </c>
      <c r="C177" s="16">
        <v>294.779</v>
      </c>
      <c r="D177" s="16">
        <v>294.779</v>
      </c>
      <c r="E177" s="16">
        <v>0</v>
      </c>
      <c r="F177" s="16">
        <v>0</v>
      </c>
    </row>
    <row r="178" spans="1:6" x14ac:dyDescent="0.35">
      <c r="A178" s="22" t="s">
        <v>121</v>
      </c>
      <c r="B178" s="23" t="s">
        <v>122</v>
      </c>
      <c r="C178" s="16">
        <v>8445.7898000000005</v>
      </c>
      <c r="D178" s="16">
        <v>958.62980000000005</v>
      </c>
      <c r="E178" s="16">
        <v>7463.16</v>
      </c>
      <c r="F178" s="16">
        <v>24</v>
      </c>
    </row>
    <row r="179" spans="1:6" x14ac:dyDescent="0.35">
      <c r="A179" s="22" t="s">
        <v>121</v>
      </c>
      <c r="B179" s="23" t="s">
        <v>887</v>
      </c>
      <c r="C179" s="16">
        <v>26094.965799999998</v>
      </c>
      <c r="D179" s="16">
        <v>9209.6458000000002</v>
      </c>
      <c r="E179" s="16">
        <v>14800.32</v>
      </c>
      <c r="F179" s="16">
        <v>2085</v>
      </c>
    </row>
    <row r="180" spans="1:6" x14ac:dyDescent="0.35">
      <c r="A180" s="22" t="s">
        <v>121</v>
      </c>
      <c r="B180" s="23" t="s">
        <v>888</v>
      </c>
      <c r="C180" s="16">
        <v>54726.184999999998</v>
      </c>
      <c r="D180" s="16">
        <v>10342.965</v>
      </c>
      <c r="E180" s="16">
        <v>44305.16</v>
      </c>
      <c r="F180" s="16">
        <v>78.06</v>
      </c>
    </row>
    <row r="181" spans="1:6" x14ac:dyDescent="0.35">
      <c r="A181" s="22" t="s">
        <v>121</v>
      </c>
      <c r="B181" s="23" t="s">
        <v>123</v>
      </c>
      <c r="C181" s="16">
        <v>19773.4555</v>
      </c>
      <c r="D181" s="16">
        <v>5658.5555000000004</v>
      </c>
      <c r="E181" s="16">
        <v>12914.9</v>
      </c>
      <c r="F181" s="16">
        <v>1200</v>
      </c>
    </row>
    <row r="182" spans="1:6" x14ac:dyDescent="0.35">
      <c r="A182" s="22" t="s">
        <v>121</v>
      </c>
      <c r="B182" s="23" t="s">
        <v>889</v>
      </c>
      <c r="C182" s="16">
        <v>2162.62</v>
      </c>
      <c r="D182" s="16">
        <v>811.56</v>
      </c>
      <c r="E182" s="16">
        <v>1200</v>
      </c>
      <c r="F182" s="16">
        <v>151.06</v>
      </c>
    </row>
    <row r="183" spans="1:6" x14ac:dyDescent="0.35">
      <c r="A183" s="22" t="s">
        <v>121</v>
      </c>
      <c r="B183" s="23" t="s">
        <v>124</v>
      </c>
      <c r="C183" s="16">
        <v>75309.385600000009</v>
      </c>
      <c r="D183" s="16">
        <v>24916.665600000004</v>
      </c>
      <c r="E183" s="16">
        <v>49852.72</v>
      </c>
      <c r="F183" s="16">
        <v>540</v>
      </c>
    </row>
    <row r="184" spans="1:6" x14ac:dyDescent="0.35">
      <c r="A184" s="22" t="s">
        <v>121</v>
      </c>
      <c r="B184" s="23" t="s">
        <v>125</v>
      </c>
      <c r="C184" s="16">
        <v>2299.5232000000001</v>
      </c>
      <c r="D184" s="16">
        <v>279.92320000000001</v>
      </c>
      <c r="E184" s="16">
        <v>1819.6</v>
      </c>
      <c r="F184" s="16">
        <v>200</v>
      </c>
    </row>
    <row r="185" spans="1:6" x14ac:dyDescent="0.35">
      <c r="A185" s="22" t="s">
        <v>121</v>
      </c>
      <c r="B185" s="23" t="s">
        <v>126</v>
      </c>
      <c r="C185" s="16">
        <v>10358.066200000001</v>
      </c>
      <c r="D185" s="16">
        <v>3206.4062000000004</v>
      </c>
      <c r="E185" s="16">
        <v>7059.32</v>
      </c>
      <c r="F185" s="16">
        <v>92.34</v>
      </c>
    </row>
    <row r="186" spans="1:6" x14ac:dyDescent="0.35">
      <c r="A186" s="22" t="s">
        <v>121</v>
      </c>
      <c r="B186" s="23" t="s">
        <v>771</v>
      </c>
      <c r="C186" s="16">
        <v>1263.4944</v>
      </c>
      <c r="D186" s="16">
        <v>305.9744</v>
      </c>
      <c r="E186" s="16">
        <v>957.52</v>
      </c>
      <c r="F186" s="16">
        <v>0</v>
      </c>
    </row>
    <row r="187" spans="1:6" x14ac:dyDescent="0.35">
      <c r="A187" s="22" t="s">
        <v>121</v>
      </c>
      <c r="B187" s="23" t="s">
        <v>127</v>
      </c>
      <c r="C187" s="16">
        <v>7056.8644999999997</v>
      </c>
      <c r="D187" s="16">
        <v>2329.7444999999998</v>
      </c>
      <c r="E187" s="16">
        <v>4611</v>
      </c>
      <c r="F187" s="16">
        <v>116.12</v>
      </c>
    </row>
    <row r="188" spans="1:6" x14ac:dyDescent="0.35">
      <c r="A188" s="22" t="s">
        <v>121</v>
      </c>
      <c r="B188" s="23" t="s">
        <v>129</v>
      </c>
      <c r="C188" s="16">
        <v>41209.765199999994</v>
      </c>
      <c r="D188" s="16">
        <v>14845.805200000003</v>
      </c>
      <c r="E188" s="16">
        <v>24859.16</v>
      </c>
      <c r="F188" s="16">
        <v>1504.8000000000002</v>
      </c>
    </row>
    <row r="189" spans="1:6" x14ac:dyDescent="0.35">
      <c r="A189" s="22" t="s">
        <v>121</v>
      </c>
      <c r="B189" s="23" t="s">
        <v>890</v>
      </c>
      <c r="C189" s="16">
        <v>34218.236999999994</v>
      </c>
      <c r="D189" s="16">
        <v>8926.8169999999991</v>
      </c>
      <c r="E189" s="16">
        <v>25290.620000000003</v>
      </c>
      <c r="F189" s="16">
        <v>0.8</v>
      </c>
    </row>
    <row r="190" spans="1:6" x14ac:dyDescent="0.35">
      <c r="A190" s="22" t="s">
        <v>121</v>
      </c>
      <c r="B190" s="23" t="s">
        <v>130</v>
      </c>
      <c r="C190" s="16">
        <v>25903.621000000006</v>
      </c>
      <c r="D190" s="16">
        <v>9498.2309999999998</v>
      </c>
      <c r="E190" s="16">
        <v>14649.84</v>
      </c>
      <c r="F190" s="16">
        <v>1755.55</v>
      </c>
    </row>
    <row r="191" spans="1:6" x14ac:dyDescent="0.35">
      <c r="A191" s="22" t="s">
        <v>121</v>
      </c>
      <c r="B191" s="23" t="s">
        <v>131</v>
      </c>
      <c r="C191" s="16">
        <v>10282.171</v>
      </c>
      <c r="D191" s="16">
        <v>358.69100000000003</v>
      </c>
      <c r="E191" s="16">
        <v>9923.48</v>
      </c>
      <c r="F191" s="16">
        <v>0</v>
      </c>
    </row>
    <row r="192" spans="1:6" x14ac:dyDescent="0.35">
      <c r="A192" s="22" t="s">
        <v>121</v>
      </c>
      <c r="B192" s="23" t="s">
        <v>132</v>
      </c>
      <c r="C192" s="16">
        <v>5309.6399999999994</v>
      </c>
      <c r="D192" s="16">
        <v>602.83999999999992</v>
      </c>
      <c r="E192" s="16">
        <v>4706.7999999999993</v>
      </c>
      <c r="F192" s="16">
        <v>0</v>
      </c>
    </row>
    <row r="193" spans="1:6" ht="29" x14ac:dyDescent="0.35">
      <c r="A193" s="22" t="s">
        <v>121</v>
      </c>
      <c r="B193" s="23" t="s">
        <v>133</v>
      </c>
      <c r="C193" s="16">
        <v>90.64</v>
      </c>
      <c r="D193" s="16">
        <v>90.64</v>
      </c>
      <c r="E193" s="16">
        <v>0</v>
      </c>
      <c r="F193" s="16">
        <v>0</v>
      </c>
    </row>
    <row r="194" spans="1:6" x14ac:dyDescent="0.35">
      <c r="A194" s="22" t="s">
        <v>121</v>
      </c>
      <c r="B194" s="23" t="s">
        <v>134</v>
      </c>
      <c r="C194" s="16">
        <v>122</v>
      </c>
      <c r="D194" s="16">
        <v>122</v>
      </c>
      <c r="E194" s="16">
        <v>0</v>
      </c>
      <c r="F194" s="16">
        <v>0</v>
      </c>
    </row>
    <row r="195" spans="1:6" x14ac:dyDescent="0.35">
      <c r="A195" s="22" t="s">
        <v>121</v>
      </c>
      <c r="B195" s="23" t="s">
        <v>135</v>
      </c>
      <c r="C195" s="16">
        <v>5224.76</v>
      </c>
      <c r="D195" s="16">
        <v>497</v>
      </c>
      <c r="E195" s="16">
        <v>4727.76</v>
      </c>
      <c r="F195" s="16">
        <v>0</v>
      </c>
    </row>
    <row r="196" spans="1:6" x14ac:dyDescent="0.35">
      <c r="A196" s="22" t="s">
        <v>121</v>
      </c>
      <c r="B196" s="23" t="s">
        <v>891</v>
      </c>
      <c r="C196" s="16">
        <v>42294.537200000006</v>
      </c>
      <c r="D196" s="16">
        <v>7768.1271999999999</v>
      </c>
      <c r="E196" s="16">
        <v>32368.06</v>
      </c>
      <c r="F196" s="16">
        <v>2158.3500000000004</v>
      </c>
    </row>
    <row r="197" spans="1:6" ht="29" x14ac:dyDescent="0.35">
      <c r="A197" s="22" t="s">
        <v>121</v>
      </c>
      <c r="B197" s="23" t="s">
        <v>136</v>
      </c>
      <c r="C197" s="16">
        <v>827</v>
      </c>
      <c r="D197" s="16">
        <v>827</v>
      </c>
      <c r="E197" s="16">
        <v>0</v>
      </c>
      <c r="F197" s="16">
        <v>0</v>
      </c>
    </row>
    <row r="198" spans="1:6" x14ac:dyDescent="0.35">
      <c r="A198" s="22" t="s">
        <v>121</v>
      </c>
      <c r="B198" s="23" t="s">
        <v>137</v>
      </c>
      <c r="C198" s="16">
        <v>19635.038799999995</v>
      </c>
      <c r="D198" s="16">
        <v>3993.0788000000002</v>
      </c>
      <c r="E198" s="16">
        <v>14588.96</v>
      </c>
      <c r="F198" s="16">
        <v>1053</v>
      </c>
    </row>
    <row r="199" spans="1:6" x14ac:dyDescent="0.35">
      <c r="A199" s="22" t="s">
        <v>121</v>
      </c>
      <c r="B199" s="23" t="s">
        <v>138</v>
      </c>
      <c r="C199" s="16">
        <v>63002.289099999995</v>
      </c>
      <c r="D199" s="16">
        <v>16631.209100000004</v>
      </c>
      <c r="E199" s="16">
        <v>45084.479999999996</v>
      </c>
      <c r="F199" s="16">
        <v>1286.6000000000001</v>
      </c>
    </row>
    <row r="200" spans="1:6" x14ac:dyDescent="0.35">
      <c r="A200" s="22" t="s">
        <v>121</v>
      </c>
      <c r="B200" s="23" t="s">
        <v>139</v>
      </c>
      <c r="C200" s="16">
        <v>30530.704999999998</v>
      </c>
      <c r="D200" s="16">
        <v>5826.1849999999995</v>
      </c>
      <c r="E200" s="16">
        <v>24689.52</v>
      </c>
      <c r="F200" s="16">
        <v>15</v>
      </c>
    </row>
    <row r="201" spans="1:6" x14ac:dyDescent="0.35">
      <c r="A201" s="22" t="s">
        <v>121</v>
      </c>
      <c r="B201" s="23" t="s">
        <v>892</v>
      </c>
      <c r="C201" s="16">
        <v>32865.6492</v>
      </c>
      <c r="D201" s="16">
        <v>7109.2892000000002</v>
      </c>
      <c r="E201" s="16">
        <v>25226.36</v>
      </c>
      <c r="F201" s="16">
        <v>530</v>
      </c>
    </row>
    <row r="202" spans="1:6" ht="29" x14ac:dyDescent="0.35">
      <c r="A202" s="22" t="s">
        <v>121</v>
      </c>
      <c r="B202" s="23" t="s">
        <v>140</v>
      </c>
      <c r="C202" s="16">
        <v>13352.242999999999</v>
      </c>
      <c r="D202" s="16">
        <v>3984.0430000000006</v>
      </c>
      <c r="E202" s="16">
        <v>9358.2000000000007</v>
      </c>
      <c r="F202" s="16">
        <v>10</v>
      </c>
    </row>
    <row r="203" spans="1:6" x14ac:dyDescent="0.35">
      <c r="A203" s="22" t="s">
        <v>121</v>
      </c>
      <c r="B203" s="23" t="s">
        <v>141</v>
      </c>
      <c r="C203" s="16">
        <v>55967.3266</v>
      </c>
      <c r="D203" s="16">
        <v>21156.066600000002</v>
      </c>
      <c r="E203" s="16">
        <v>31611.260000000002</v>
      </c>
      <c r="F203" s="16">
        <v>3200</v>
      </c>
    </row>
    <row r="204" spans="1:6" ht="29" x14ac:dyDescent="0.35">
      <c r="A204" s="22" t="s">
        <v>121</v>
      </c>
      <c r="B204" s="23" t="s">
        <v>142</v>
      </c>
      <c r="C204" s="16">
        <v>14538.175999999999</v>
      </c>
      <c r="D204" s="16">
        <v>4926.1760000000004</v>
      </c>
      <c r="E204" s="16">
        <v>9500</v>
      </c>
      <c r="F204" s="16">
        <v>112</v>
      </c>
    </row>
    <row r="205" spans="1:6" ht="29" x14ac:dyDescent="0.35">
      <c r="A205" s="22" t="s">
        <v>121</v>
      </c>
      <c r="B205" s="23" t="s">
        <v>143</v>
      </c>
      <c r="C205" s="16">
        <v>2612.5687999999996</v>
      </c>
      <c r="D205" s="16">
        <v>539.90880000000004</v>
      </c>
      <c r="E205" s="16">
        <v>2072.5</v>
      </c>
      <c r="F205" s="16">
        <v>0.16</v>
      </c>
    </row>
    <row r="206" spans="1:6" x14ac:dyDescent="0.35">
      <c r="A206" s="22" t="s">
        <v>121</v>
      </c>
      <c r="B206" s="23" t="s">
        <v>144</v>
      </c>
      <c r="C206" s="16">
        <v>34561.3073</v>
      </c>
      <c r="D206" s="16">
        <v>12045.238899999998</v>
      </c>
      <c r="E206" s="16">
        <v>22515.64</v>
      </c>
      <c r="F206" s="16">
        <v>0.4284</v>
      </c>
    </row>
    <row r="207" spans="1:6" x14ac:dyDescent="0.35">
      <c r="A207" s="22" t="s">
        <v>121</v>
      </c>
      <c r="B207" s="23" t="s">
        <v>893</v>
      </c>
      <c r="C207" s="16">
        <v>9627.8423999999995</v>
      </c>
      <c r="D207" s="16">
        <v>2486.1423999999997</v>
      </c>
      <c r="E207" s="16">
        <v>3301.14</v>
      </c>
      <c r="F207" s="16">
        <v>3840.56</v>
      </c>
    </row>
    <row r="208" spans="1:6" x14ac:dyDescent="0.35">
      <c r="A208" s="22" t="s">
        <v>121</v>
      </c>
      <c r="B208" s="23" t="s">
        <v>145</v>
      </c>
      <c r="C208" s="16">
        <v>0</v>
      </c>
      <c r="D208" s="16">
        <v>0</v>
      </c>
      <c r="E208" s="16">
        <v>0</v>
      </c>
      <c r="F208" s="16">
        <v>0</v>
      </c>
    </row>
    <row r="209" spans="1:6" x14ac:dyDescent="0.35">
      <c r="A209" s="22" t="s">
        <v>147</v>
      </c>
      <c r="B209" s="23" t="s">
        <v>148</v>
      </c>
      <c r="C209" s="16">
        <v>118.71210000000001</v>
      </c>
      <c r="D209" s="16">
        <v>118.71210000000001</v>
      </c>
      <c r="E209" s="16">
        <v>0</v>
      </c>
      <c r="F209" s="16">
        <v>0</v>
      </c>
    </row>
    <row r="210" spans="1:6" x14ac:dyDescent="0.35">
      <c r="A210" s="22" t="s">
        <v>147</v>
      </c>
      <c r="B210" s="23" t="s">
        <v>149</v>
      </c>
      <c r="C210" s="16">
        <v>1306.2</v>
      </c>
      <c r="D210" s="16">
        <v>112</v>
      </c>
      <c r="E210" s="16">
        <v>844.2</v>
      </c>
      <c r="F210" s="16">
        <v>350</v>
      </c>
    </row>
    <row r="211" spans="1:6" x14ac:dyDescent="0.35">
      <c r="A211" s="22" t="s">
        <v>147</v>
      </c>
      <c r="B211" s="23" t="s">
        <v>150</v>
      </c>
      <c r="C211" s="16">
        <v>3648.6460000000002</v>
      </c>
      <c r="D211" s="16">
        <v>286.44600000000003</v>
      </c>
      <c r="E211" s="16">
        <v>2418.6</v>
      </c>
      <c r="F211" s="16">
        <v>943.6</v>
      </c>
    </row>
    <row r="212" spans="1:6" x14ac:dyDescent="0.35">
      <c r="A212" s="22" t="s">
        <v>147</v>
      </c>
      <c r="B212" s="23" t="s">
        <v>834</v>
      </c>
      <c r="C212" s="16">
        <v>1.724</v>
      </c>
      <c r="D212" s="16">
        <v>0</v>
      </c>
      <c r="E212" s="16">
        <v>0</v>
      </c>
      <c r="F212" s="16">
        <v>1.724</v>
      </c>
    </row>
    <row r="213" spans="1:6" x14ac:dyDescent="0.35">
      <c r="A213" s="22" t="s">
        <v>147</v>
      </c>
      <c r="B213" s="23" t="s">
        <v>772</v>
      </c>
      <c r="C213" s="16">
        <v>80.004999999999995</v>
      </c>
      <c r="D213" s="16">
        <v>80.004999999999995</v>
      </c>
      <c r="E213" s="16">
        <v>0</v>
      </c>
      <c r="F213" s="16">
        <v>0</v>
      </c>
    </row>
    <row r="214" spans="1:6" x14ac:dyDescent="0.35">
      <c r="A214" s="22" t="s">
        <v>147</v>
      </c>
      <c r="B214" s="23" t="s">
        <v>151</v>
      </c>
      <c r="C214" s="16">
        <v>933.22400000000016</v>
      </c>
      <c r="D214" s="16">
        <v>583.22400000000005</v>
      </c>
      <c r="E214" s="16">
        <v>0</v>
      </c>
      <c r="F214" s="16">
        <v>350</v>
      </c>
    </row>
    <row r="215" spans="1:6" x14ac:dyDescent="0.35">
      <c r="A215" s="22" t="s">
        <v>147</v>
      </c>
      <c r="B215" s="23" t="s">
        <v>152</v>
      </c>
      <c r="C215" s="16">
        <v>21.128</v>
      </c>
      <c r="D215" s="16">
        <v>21.128</v>
      </c>
      <c r="E215" s="16">
        <v>0</v>
      </c>
      <c r="F215" s="16">
        <v>0</v>
      </c>
    </row>
    <row r="216" spans="1:6" x14ac:dyDescent="0.35">
      <c r="A216" s="22" t="s">
        <v>147</v>
      </c>
      <c r="B216" s="23" t="s">
        <v>153</v>
      </c>
      <c r="C216" s="16">
        <v>13513.2</v>
      </c>
      <c r="D216" s="16">
        <v>3054.44</v>
      </c>
      <c r="E216" s="16">
        <v>9367.16</v>
      </c>
      <c r="F216" s="16">
        <v>1091.5999999999999</v>
      </c>
    </row>
    <row r="217" spans="1:6" x14ac:dyDescent="0.35">
      <c r="A217" s="22" t="s">
        <v>147</v>
      </c>
      <c r="B217" s="23" t="s">
        <v>154</v>
      </c>
      <c r="C217" s="16">
        <v>15622.130199999998</v>
      </c>
      <c r="D217" s="16">
        <v>1331.5302000000001</v>
      </c>
      <c r="E217" s="16">
        <v>11707.6</v>
      </c>
      <c r="F217" s="16">
        <v>2583</v>
      </c>
    </row>
    <row r="218" spans="1:6" x14ac:dyDescent="0.35">
      <c r="A218" s="22" t="s">
        <v>147</v>
      </c>
      <c r="B218" s="23" t="s">
        <v>155</v>
      </c>
      <c r="C218" s="16">
        <v>91.668000000000006</v>
      </c>
      <c r="D218" s="16">
        <v>91.668000000000006</v>
      </c>
      <c r="E218" s="16">
        <v>0</v>
      </c>
      <c r="F218" s="16">
        <v>0</v>
      </c>
    </row>
    <row r="219" spans="1:6" x14ac:dyDescent="0.35">
      <c r="A219" s="22" t="s">
        <v>147</v>
      </c>
      <c r="B219" s="23" t="s">
        <v>156</v>
      </c>
      <c r="C219" s="16">
        <v>28.479999999999997</v>
      </c>
      <c r="D219" s="16">
        <v>28</v>
      </c>
      <c r="E219" s="16">
        <v>0</v>
      </c>
      <c r="F219" s="16">
        <v>0.48</v>
      </c>
    </row>
    <row r="220" spans="1:6" x14ac:dyDescent="0.35">
      <c r="A220" s="22" t="s">
        <v>147</v>
      </c>
      <c r="B220" s="23" t="s">
        <v>157</v>
      </c>
      <c r="C220" s="16">
        <v>48.39</v>
      </c>
      <c r="D220" s="16">
        <v>48.39</v>
      </c>
      <c r="E220" s="16">
        <v>0</v>
      </c>
      <c r="F220" s="16">
        <v>0</v>
      </c>
    </row>
    <row r="221" spans="1:6" x14ac:dyDescent="0.35">
      <c r="A221" s="22" t="s">
        <v>147</v>
      </c>
      <c r="B221" s="23" t="s">
        <v>158</v>
      </c>
      <c r="C221" s="16">
        <v>358.62980000000005</v>
      </c>
      <c r="D221" s="16">
        <v>58.629800000000003</v>
      </c>
      <c r="E221" s="16">
        <v>0</v>
      </c>
      <c r="F221" s="16">
        <v>300</v>
      </c>
    </row>
    <row r="222" spans="1:6" x14ac:dyDescent="0.35">
      <c r="A222" s="22" t="s">
        <v>147</v>
      </c>
      <c r="B222" s="23" t="s">
        <v>773</v>
      </c>
      <c r="C222" s="16">
        <v>257.15600000000001</v>
      </c>
      <c r="D222" s="16">
        <v>257.15600000000001</v>
      </c>
      <c r="E222" s="16">
        <v>0</v>
      </c>
      <c r="F222" s="16">
        <v>0</v>
      </c>
    </row>
    <row r="223" spans="1:6" x14ac:dyDescent="0.35">
      <c r="A223" s="22" t="s">
        <v>147</v>
      </c>
      <c r="B223" s="23" t="s">
        <v>159</v>
      </c>
      <c r="C223" s="16">
        <v>0</v>
      </c>
      <c r="D223" s="16">
        <v>0</v>
      </c>
      <c r="E223" s="16">
        <v>0</v>
      </c>
      <c r="F223" s="16">
        <v>0</v>
      </c>
    </row>
    <row r="224" spans="1:6" x14ac:dyDescent="0.35">
      <c r="A224" s="22" t="s">
        <v>147</v>
      </c>
      <c r="B224" s="23" t="s">
        <v>894</v>
      </c>
      <c r="C224" s="16">
        <v>2557.2465000000002</v>
      </c>
      <c r="D224" s="16">
        <v>914.44650000000001</v>
      </c>
      <c r="E224" s="16">
        <v>0</v>
      </c>
      <c r="F224" s="16">
        <v>1642.8</v>
      </c>
    </row>
    <row r="225" spans="1:6" x14ac:dyDescent="0.35">
      <c r="A225" s="22" t="s">
        <v>147</v>
      </c>
      <c r="B225" s="23" t="s">
        <v>160</v>
      </c>
      <c r="C225" s="16">
        <v>5090.9581999999991</v>
      </c>
      <c r="D225" s="16">
        <v>1694.2581999999998</v>
      </c>
      <c r="E225" s="16">
        <v>1760</v>
      </c>
      <c r="F225" s="16">
        <v>1636.7</v>
      </c>
    </row>
    <row r="226" spans="1:6" x14ac:dyDescent="0.35">
      <c r="A226" s="22" t="s">
        <v>147</v>
      </c>
      <c r="B226" s="23" t="s">
        <v>161</v>
      </c>
      <c r="C226" s="16">
        <v>0</v>
      </c>
      <c r="D226" s="16">
        <v>0</v>
      </c>
      <c r="E226" s="16">
        <v>0</v>
      </c>
      <c r="F226" s="16">
        <v>0</v>
      </c>
    </row>
    <row r="227" spans="1:6" x14ac:dyDescent="0.35">
      <c r="A227" s="22" t="s">
        <v>147</v>
      </c>
      <c r="B227" s="23" t="s">
        <v>162</v>
      </c>
      <c r="C227" s="16">
        <v>56</v>
      </c>
      <c r="D227" s="16">
        <v>56</v>
      </c>
      <c r="E227" s="16">
        <v>0</v>
      </c>
      <c r="F227" s="16">
        <v>0</v>
      </c>
    </row>
    <row r="228" spans="1:6" x14ac:dyDescent="0.35">
      <c r="A228" s="22" t="s">
        <v>147</v>
      </c>
      <c r="B228" s="23" t="s">
        <v>163</v>
      </c>
      <c r="C228" s="16">
        <v>35926.447799999994</v>
      </c>
      <c r="D228" s="16">
        <v>17264.3518</v>
      </c>
      <c r="E228" s="16">
        <v>13744.36</v>
      </c>
      <c r="F228" s="16">
        <v>4917.7359999999999</v>
      </c>
    </row>
    <row r="229" spans="1:6" x14ac:dyDescent="0.35">
      <c r="A229" s="22" t="s">
        <v>147</v>
      </c>
      <c r="B229" s="23" t="s">
        <v>164</v>
      </c>
      <c r="C229" s="16">
        <v>16599.5425</v>
      </c>
      <c r="D229" s="16">
        <v>1627.4825000000001</v>
      </c>
      <c r="E229" s="16">
        <v>13403.2</v>
      </c>
      <c r="F229" s="16">
        <v>1568.8600000000001</v>
      </c>
    </row>
    <row r="230" spans="1:6" x14ac:dyDescent="0.35">
      <c r="A230" s="22" t="s">
        <v>147</v>
      </c>
      <c r="B230" s="23" t="s">
        <v>165</v>
      </c>
      <c r="C230" s="16">
        <v>961.2</v>
      </c>
      <c r="D230" s="16">
        <v>261.2</v>
      </c>
      <c r="E230" s="16">
        <v>700</v>
      </c>
      <c r="F230" s="16">
        <v>0</v>
      </c>
    </row>
    <row r="231" spans="1:6" x14ac:dyDescent="0.35">
      <c r="A231" s="22" t="s">
        <v>147</v>
      </c>
      <c r="B231" s="23" t="s">
        <v>166</v>
      </c>
      <c r="C231" s="16">
        <v>18664.981600000003</v>
      </c>
      <c r="D231" s="16">
        <v>876.79160000000002</v>
      </c>
      <c r="E231" s="16">
        <v>14385.3</v>
      </c>
      <c r="F231" s="16">
        <v>3402.89</v>
      </c>
    </row>
    <row r="232" spans="1:6" x14ac:dyDescent="0.35">
      <c r="A232" s="22" t="s">
        <v>147</v>
      </c>
      <c r="B232" s="23" t="s">
        <v>167</v>
      </c>
      <c r="C232" s="16">
        <v>9946.5460000000003</v>
      </c>
      <c r="D232" s="16">
        <v>506.56600000000003</v>
      </c>
      <c r="E232" s="16">
        <v>7868</v>
      </c>
      <c r="F232" s="16">
        <v>1571.98</v>
      </c>
    </row>
    <row r="233" spans="1:6" ht="29" x14ac:dyDescent="0.35">
      <c r="A233" s="22" t="s">
        <v>147</v>
      </c>
      <c r="B233" s="23" t="s">
        <v>774</v>
      </c>
      <c r="C233" s="16">
        <v>574.23149999999998</v>
      </c>
      <c r="D233" s="16">
        <v>553.59950000000003</v>
      </c>
      <c r="E233" s="16">
        <v>0</v>
      </c>
      <c r="F233" s="16">
        <v>20.632000000000001</v>
      </c>
    </row>
    <row r="234" spans="1:6" ht="29" x14ac:dyDescent="0.35">
      <c r="A234" s="22" t="s">
        <v>147</v>
      </c>
      <c r="B234" s="23" t="s">
        <v>168</v>
      </c>
      <c r="C234" s="16">
        <v>8114.9219999999996</v>
      </c>
      <c r="D234" s="16">
        <v>107.042</v>
      </c>
      <c r="E234" s="16">
        <v>7437.6399999999994</v>
      </c>
      <c r="F234" s="16">
        <v>570.24</v>
      </c>
    </row>
    <row r="235" spans="1:6" x14ac:dyDescent="0.35">
      <c r="A235" s="22" t="s">
        <v>147</v>
      </c>
      <c r="B235" s="23" t="s">
        <v>169</v>
      </c>
      <c r="C235" s="16">
        <v>740.78800000000001</v>
      </c>
      <c r="D235" s="16">
        <v>112.55799999999999</v>
      </c>
      <c r="E235" s="16">
        <v>0</v>
      </c>
      <c r="F235" s="16">
        <v>628.23</v>
      </c>
    </row>
    <row r="236" spans="1:6" x14ac:dyDescent="0.35">
      <c r="A236" s="22" t="s">
        <v>147</v>
      </c>
      <c r="B236" s="23" t="s">
        <v>170</v>
      </c>
      <c r="C236" s="16">
        <v>8056.0000000000009</v>
      </c>
      <c r="D236" s="16">
        <v>1283.3999999999999</v>
      </c>
      <c r="E236" s="16">
        <v>3583</v>
      </c>
      <c r="F236" s="16">
        <v>3189.6</v>
      </c>
    </row>
    <row r="237" spans="1:6" x14ac:dyDescent="0.35">
      <c r="A237" s="22" t="s">
        <v>171</v>
      </c>
      <c r="B237" s="23" t="s">
        <v>172</v>
      </c>
      <c r="C237" s="16">
        <v>19982.4872</v>
      </c>
      <c r="D237" s="16">
        <v>8486.0671999999995</v>
      </c>
      <c r="E237" s="16">
        <v>2542.8000000000002</v>
      </c>
      <c r="F237" s="16">
        <v>8953.6200000000008</v>
      </c>
    </row>
    <row r="238" spans="1:6" x14ac:dyDescent="0.35">
      <c r="A238" s="22" t="s">
        <v>171</v>
      </c>
      <c r="B238" s="23" t="s">
        <v>173</v>
      </c>
      <c r="C238" s="16">
        <v>18372.733500000002</v>
      </c>
      <c r="D238" s="16">
        <v>520.4135</v>
      </c>
      <c r="E238" s="16">
        <v>3095.2</v>
      </c>
      <c r="F238" s="16">
        <v>14757.12</v>
      </c>
    </row>
    <row r="239" spans="1:6" x14ac:dyDescent="0.35">
      <c r="A239" s="22" t="s">
        <v>171</v>
      </c>
      <c r="B239" s="23" t="s">
        <v>174</v>
      </c>
      <c r="C239" s="16">
        <v>7627.7371999999987</v>
      </c>
      <c r="D239" s="16">
        <v>4391.5291999999999</v>
      </c>
      <c r="E239" s="16">
        <v>0</v>
      </c>
      <c r="F239" s="16">
        <v>3236.2080000000001</v>
      </c>
    </row>
    <row r="240" spans="1:6" x14ac:dyDescent="0.35">
      <c r="A240" s="22" t="s">
        <v>171</v>
      </c>
      <c r="B240" s="23" t="s">
        <v>175</v>
      </c>
      <c r="C240" s="16">
        <v>2160.3056000000001</v>
      </c>
      <c r="D240" s="16">
        <v>51.869599999999998</v>
      </c>
      <c r="E240" s="16">
        <v>2101.12</v>
      </c>
      <c r="F240" s="16">
        <v>7.3159999999999998</v>
      </c>
    </row>
    <row r="241" spans="1:6" x14ac:dyDescent="0.35">
      <c r="A241" s="22" t="s">
        <v>171</v>
      </c>
      <c r="B241" s="23" t="s">
        <v>176</v>
      </c>
      <c r="C241" s="16">
        <v>3536.9999999999995</v>
      </c>
      <c r="D241" s="16">
        <v>3536.7999999999997</v>
      </c>
      <c r="E241" s="16">
        <v>0</v>
      </c>
      <c r="F241" s="16">
        <v>0.2</v>
      </c>
    </row>
    <row r="242" spans="1:6" x14ac:dyDescent="0.35">
      <c r="A242" s="22" t="s">
        <v>171</v>
      </c>
      <c r="B242" s="23" t="s">
        <v>177</v>
      </c>
      <c r="C242" s="16">
        <v>3985</v>
      </c>
      <c r="D242" s="16">
        <v>0</v>
      </c>
      <c r="E242" s="16">
        <v>3435</v>
      </c>
      <c r="F242" s="16">
        <v>550</v>
      </c>
    </row>
    <row r="243" spans="1:6" x14ac:dyDescent="0.35">
      <c r="A243" s="22" t="s">
        <v>171</v>
      </c>
      <c r="B243" s="23" t="s">
        <v>178</v>
      </c>
      <c r="C243" s="16">
        <v>12388.703299999999</v>
      </c>
      <c r="D243" s="16">
        <v>292.63530000000003</v>
      </c>
      <c r="E243" s="16">
        <v>0</v>
      </c>
      <c r="F243" s="16">
        <v>12096.067999999999</v>
      </c>
    </row>
    <row r="244" spans="1:6" x14ac:dyDescent="0.35">
      <c r="A244" s="22" t="s">
        <v>171</v>
      </c>
      <c r="B244" s="23" t="s">
        <v>179</v>
      </c>
      <c r="C244" s="16">
        <v>11263.466999999999</v>
      </c>
      <c r="D244" s="16">
        <v>1121.2370000000001</v>
      </c>
      <c r="E244" s="16">
        <v>4568.12</v>
      </c>
      <c r="F244" s="16">
        <v>5574.11</v>
      </c>
    </row>
    <row r="245" spans="1:6" x14ac:dyDescent="0.35">
      <c r="A245" s="22" t="s">
        <v>171</v>
      </c>
      <c r="B245" s="23" t="s">
        <v>180</v>
      </c>
      <c r="C245" s="16">
        <v>1939.9628</v>
      </c>
      <c r="D245" s="16">
        <v>469.96280000000002</v>
      </c>
      <c r="E245" s="16">
        <v>0</v>
      </c>
      <c r="F245" s="16">
        <v>1470</v>
      </c>
    </row>
    <row r="246" spans="1:6" x14ac:dyDescent="0.35">
      <c r="A246" s="22" t="s">
        <v>171</v>
      </c>
      <c r="B246" s="23" t="s">
        <v>775</v>
      </c>
      <c r="C246" s="16">
        <v>6159.5658000000003</v>
      </c>
      <c r="D246" s="16">
        <v>1548.9657999999999</v>
      </c>
      <c r="E246" s="16">
        <v>0</v>
      </c>
      <c r="F246" s="16">
        <v>4610.6000000000004</v>
      </c>
    </row>
    <row r="247" spans="1:6" x14ac:dyDescent="0.35">
      <c r="A247" s="22" t="s">
        <v>171</v>
      </c>
      <c r="B247" s="23" t="s">
        <v>181</v>
      </c>
      <c r="C247" s="16">
        <v>99583.728399999978</v>
      </c>
      <c r="D247" s="16">
        <v>26324.652399999995</v>
      </c>
      <c r="E247" s="16">
        <v>56803</v>
      </c>
      <c r="F247" s="16">
        <v>16456.076000000001</v>
      </c>
    </row>
    <row r="248" spans="1:6" x14ac:dyDescent="0.35">
      <c r="A248" s="22" t="s">
        <v>171</v>
      </c>
      <c r="B248" s="23" t="s">
        <v>182</v>
      </c>
      <c r="C248" s="16">
        <v>2104.1864999999998</v>
      </c>
      <c r="D248" s="16">
        <v>79.186499999999995</v>
      </c>
      <c r="E248" s="16">
        <v>1000</v>
      </c>
      <c r="F248" s="16">
        <v>1025</v>
      </c>
    </row>
    <row r="249" spans="1:6" x14ac:dyDescent="0.35">
      <c r="A249" s="22" t="s">
        <v>171</v>
      </c>
      <c r="B249" s="23" t="s">
        <v>183</v>
      </c>
      <c r="C249" s="16">
        <v>87423.233000000007</v>
      </c>
      <c r="D249" s="16">
        <v>6151.223</v>
      </c>
      <c r="E249" s="16">
        <v>52269.96</v>
      </c>
      <c r="F249" s="16">
        <v>29002.05</v>
      </c>
    </row>
    <row r="250" spans="1:6" x14ac:dyDescent="0.35">
      <c r="A250" s="22" t="s">
        <v>171</v>
      </c>
      <c r="B250" s="23" t="s">
        <v>184</v>
      </c>
      <c r="C250" s="16">
        <v>2355.2015999999999</v>
      </c>
      <c r="D250" s="16">
        <v>839.5616</v>
      </c>
      <c r="E250" s="16">
        <v>0</v>
      </c>
      <c r="F250" s="16">
        <v>1515.64</v>
      </c>
    </row>
    <row r="251" spans="1:6" x14ac:dyDescent="0.35">
      <c r="A251" s="22" t="s">
        <v>185</v>
      </c>
      <c r="B251" s="23" t="s">
        <v>186</v>
      </c>
      <c r="C251" s="16">
        <v>10980.866899999999</v>
      </c>
      <c r="D251" s="16">
        <v>3103.8268999999996</v>
      </c>
      <c r="E251" s="16">
        <v>7836.58</v>
      </c>
      <c r="F251" s="16">
        <v>40.46</v>
      </c>
    </row>
    <row r="252" spans="1:6" x14ac:dyDescent="0.35">
      <c r="A252" s="22" t="s">
        <v>185</v>
      </c>
      <c r="B252" s="23" t="s">
        <v>187</v>
      </c>
      <c r="C252" s="16">
        <v>253.285</v>
      </c>
      <c r="D252" s="16">
        <v>252.55500000000001</v>
      </c>
      <c r="E252" s="16">
        <v>0</v>
      </c>
      <c r="F252" s="16">
        <v>0.73</v>
      </c>
    </row>
    <row r="253" spans="1:6" x14ac:dyDescent="0.35">
      <c r="A253" s="22" t="s">
        <v>185</v>
      </c>
      <c r="B253" s="23" t="s">
        <v>895</v>
      </c>
      <c r="C253" s="16">
        <v>70</v>
      </c>
      <c r="D253" s="16">
        <v>70</v>
      </c>
      <c r="E253" s="16">
        <v>0</v>
      </c>
      <c r="F253" s="16">
        <v>0</v>
      </c>
    </row>
    <row r="254" spans="1:6" x14ac:dyDescent="0.35">
      <c r="A254" s="22" t="s">
        <v>185</v>
      </c>
      <c r="B254" s="23" t="s">
        <v>896</v>
      </c>
      <c r="C254" s="16">
        <v>5798.9186000000009</v>
      </c>
      <c r="D254" s="16">
        <v>2965.6316000000002</v>
      </c>
      <c r="E254" s="16">
        <v>2618.8000000000002</v>
      </c>
      <c r="F254" s="16">
        <v>214.48699999999999</v>
      </c>
    </row>
    <row r="255" spans="1:6" x14ac:dyDescent="0.35">
      <c r="A255" s="22" t="s">
        <v>185</v>
      </c>
      <c r="B255" s="23" t="s">
        <v>897</v>
      </c>
      <c r="C255" s="16">
        <v>1773.6730000000002</v>
      </c>
      <c r="D255" s="16">
        <v>1773.0130000000001</v>
      </c>
      <c r="E255" s="16">
        <v>0</v>
      </c>
      <c r="F255" s="16">
        <v>0.65999999999999992</v>
      </c>
    </row>
    <row r="256" spans="1:6" x14ac:dyDescent="0.35">
      <c r="A256" s="22" t="s">
        <v>185</v>
      </c>
      <c r="B256" s="23" t="s">
        <v>188</v>
      </c>
      <c r="C256" s="16">
        <v>70</v>
      </c>
      <c r="D256" s="16">
        <v>70</v>
      </c>
      <c r="E256" s="16">
        <v>0</v>
      </c>
      <c r="F256" s="16">
        <v>0</v>
      </c>
    </row>
    <row r="257" spans="1:6" x14ac:dyDescent="0.35">
      <c r="A257" s="22" t="s">
        <v>185</v>
      </c>
      <c r="B257" s="23" t="s">
        <v>189</v>
      </c>
      <c r="C257" s="16">
        <v>700</v>
      </c>
      <c r="D257" s="16">
        <v>0</v>
      </c>
      <c r="E257" s="16">
        <v>700</v>
      </c>
      <c r="F257" s="16">
        <v>0</v>
      </c>
    </row>
    <row r="258" spans="1:6" x14ac:dyDescent="0.35">
      <c r="A258" s="22" t="s">
        <v>185</v>
      </c>
      <c r="B258" s="23" t="s">
        <v>898</v>
      </c>
      <c r="C258" s="16">
        <v>14924.3748</v>
      </c>
      <c r="D258" s="16">
        <v>5305.4848000000002</v>
      </c>
      <c r="E258" s="16">
        <v>9599.4</v>
      </c>
      <c r="F258" s="16">
        <v>19.490000000000002</v>
      </c>
    </row>
    <row r="259" spans="1:6" ht="43.5" x14ac:dyDescent="0.35">
      <c r="A259" s="22" t="s">
        <v>185</v>
      </c>
      <c r="B259" s="23" t="s">
        <v>776</v>
      </c>
      <c r="C259" s="16">
        <v>22513.089500000002</v>
      </c>
      <c r="D259" s="16">
        <v>14608.353500000001</v>
      </c>
      <c r="E259" s="16">
        <v>5829.2999999999993</v>
      </c>
      <c r="F259" s="16">
        <v>2075.4360000000001</v>
      </c>
    </row>
    <row r="260" spans="1:6" x14ac:dyDescent="0.35">
      <c r="A260" s="22" t="s">
        <v>185</v>
      </c>
      <c r="B260" s="23" t="s">
        <v>899</v>
      </c>
      <c r="C260" s="16">
        <v>23102.050999999999</v>
      </c>
      <c r="D260" s="16">
        <v>3426.2710000000002</v>
      </c>
      <c r="E260" s="16">
        <v>19219.98</v>
      </c>
      <c r="F260" s="16">
        <v>455.8</v>
      </c>
    </row>
    <row r="261" spans="1:6" x14ac:dyDescent="0.35">
      <c r="A261" s="22" t="s">
        <v>185</v>
      </c>
      <c r="B261" s="23" t="s">
        <v>190</v>
      </c>
      <c r="C261" s="16">
        <v>2630.9279999999994</v>
      </c>
      <c r="D261" s="16">
        <v>1879.1279999999997</v>
      </c>
      <c r="E261" s="16">
        <v>22.32</v>
      </c>
      <c r="F261" s="16">
        <v>729.48</v>
      </c>
    </row>
    <row r="262" spans="1:6" x14ac:dyDescent="0.35">
      <c r="A262" s="22" t="s">
        <v>185</v>
      </c>
      <c r="B262" s="23" t="s">
        <v>191</v>
      </c>
      <c r="C262" s="16">
        <v>36677.202500000014</v>
      </c>
      <c r="D262" s="16">
        <v>7536.7425000000003</v>
      </c>
      <c r="E262" s="16">
        <v>28710.36</v>
      </c>
      <c r="F262" s="16">
        <v>430.1</v>
      </c>
    </row>
    <row r="263" spans="1:6" x14ac:dyDescent="0.35">
      <c r="A263" s="22" t="s">
        <v>185</v>
      </c>
      <c r="B263" s="23" t="s">
        <v>192</v>
      </c>
      <c r="C263" s="16">
        <v>8347.3255000000008</v>
      </c>
      <c r="D263" s="16">
        <v>1843.8854999999999</v>
      </c>
      <c r="E263" s="16">
        <v>6407.24</v>
      </c>
      <c r="F263" s="16">
        <v>96.2</v>
      </c>
    </row>
    <row r="264" spans="1:6" x14ac:dyDescent="0.35">
      <c r="A264" s="22" t="s">
        <v>185</v>
      </c>
      <c r="B264" s="23" t="s">
        <v>193</v>
      </c>
      <c r="C264" s="16">
        <v>11497.639999999998</v>
      </c>
      <c r="D264" s="16">
        <v>3504.4</v>
      </c>
      <c r="E264" s="16">
        <v>7993.2399999999989</v>
      </c>
      <c r="F264" s="16">
        <v>0</v>
      </c>
    </row>
    <row r="265" spans="1:6" x14ac:dyDescent="0.35">
      <c r="A265" s="22" t="s">
        <v>185</v>
      </c>
      <c r="B265" s="23" t="s">
        <v>194</v>
      </c>
      <c r="C265" s="16">
        <v>6830.7175999999999</v>
      </c>
      <c r="D265" s="16">
        <v>3506.7175999999999</v>
      </c>
      <c r="E265" s="16">
        <v>3324</v>
      </c>
      <c r="F265" s="16">
        <v>0</v>
      </c>
    </row>
    <row r="266" spans="1:6" x14ac:dyDescent="0.35">
      <c r="A266" s="22" t="s">
        <v>185</v>
      </c>
      <c r="B266" s="23" t="s">
        <v>195</v>
      </c>
      <c r="C266" s="16">
        <v>7008.465799999999</v>
      </c>
      <c r="D266" s="16">
        <v>736.22580000000005</v>
      </c>
      <c r="E266" s="16">
        <v>6272.24</v>
      </c>
      <c r="F266" s="16">
        <v>0</v>
      </c>
    </row>
    <row r="267" spans="1:6" x14ac:dyDescent="0.35">
      <c r="A267" s="22" t="s">
        <v>185</v>
      </c>
      <c r="B267" s="23" t="s">
        <v>196</v>
      </c>
      <c r="C267" s="16">
        <v>14830.625400000001</v>
      </c>
      <c r="D267" s="16">
        <v>5549.7853999999998</v>
      </c>
      <c r="E267" s="16">
        <v>9280.84</v>
      </c>
      <c r="F267" s="16">
        <v>0</v>
      </c>
    </row>
    <row r="268" spans="1:6" x14ac:dyDescent="0.35">
      <c r="A268" s="22" t="s">
        <v>185</v>
      </c>
      <c r="B268" s="23" t="s">
        <v>900</v>
      </c>
      <c r="C268" s="16">
        <v>554.35850000000005</v>
      </c>
      <c r="D268" s="16">
        <v>550.35850000000005</v>
      </c>
      <c r="E268" s="16">
        <v>0</v>
      </c>
      <c r="F268" s="16">
        <v>4</v>
      </c>
    </row>
    <row r="269" spans="1:6" x14ac:dyDescent="0.35">
      <c r="A269" s="22" t="s">
        <v>185</v>
      </c>
      <c r="B269" s="23" t="s">
        <v>197</v>
      </c>
      <c r="C269" s="16">
        <v>14450.123800000003</v>
      </c>
      <c r="D269" s="16">
        <v>5403.6737999999987</v>
      </c>
      <c r="E269" s="16">
        <v>9041</v>
      </c>
      <c r="F269" s="16">
        <v>5.45</v>
      </c>
    </row>
    <row r="270" spans="1:6" x14ac:dyDescent="0.35">
      <c r="A270" s="22" t="s">
        <v>185</v>
      </c>
      <c r="B270" s="23" t="s">
        <v>198</v>
      </c>
      <c r="C270" s="16">
        <v>415.25</v>
      </c>
      <c r="D270" s="16">
        <v>413</v>
      </c>
      <c r="E270" s="16">
        <v>0</v>
      </c>
      <c r="F270" s="16">
        <v>2.25</v>
      </c>
    </row>
    <row r="271" spans="1:6" x14ac:dyDescent="0.35">
      <c r="A271" s="22" t="s">
        <v>185</v>
      </c>
      <c r="B271" s="23" t="s">
        <v>901</v>
      </c>
      <c r="C271" s="16">
        <v>19528.240000000002</v>
      </c>
      <c r="D271" s="16">
        <v>5393.4</v>
      </c>
      <c r="E271" s="16">
        <v>14130.439999999999</v>
      </c>
      <c r="F271" s="16">
        <v>4.4000000000000004</v>
      </c>
    </row>
    <row r="272" spans="1:6" x14ac:dyDescent="0.35">
      <c r="A272" s="22" t="s">
        <v>185</v>
      </c>
      <c r="B272" s="23" t="s">
        <v>199</v>
      </c>
      <c r="C272" s="16">
        <v>8142.64</v>
      </c>
      <c r="D272" s="16">
        <v>1359.24</v>
      </c>
      <c r="E272" s="16">
        <v>5733.9</v>
      </c>
      <c r="F272" s="16">
        <v>1049.5</v>
      </c>
    </row>
    <row r="273" spans="1:6" x14ac:dyDescent="0.35">
      <c r="A273" s="22" t="s">
        <v>185</v>
      </c>
      <c r="B273" s="23" t="s">
        <v>835</v>
      </c>
      <c r="C273" s="16">
        <v>39</v>
      </c>
      <c r="D273" s="16">
        <v>39</v>
      </c>
      <c r="E273" s="16">
        <v>0</v>
      </c>
      <c r="F273" s="16">
        <v>0</v>
      </c>
    </row>
    <row r="274" spans="1:6" x14ac:dyDescent="0.35">
      <c r="A274" s="22" t="s">
        <v>185</v>
      </c>
      <c r="B274" s="23" t="s">
        <v>902</v>
      </c>
      <c r="C274" s="16">
        <v>3698.7340000000004</v>
      </c>
      <c r="D274" s="16">
        <v>309.29399999999998</v>
      </c>
      <c r="E274" s="16">
        <v>3389.4400000000005</v>
      </c>
      <c r="F274" s="16">
        <v>0</v>
      </c>
    </row>
    <row r="275" spans="1:6" x14ac:dyDescent="0.35">
      <c r="A275" s="22" t="s">
        <v>185</v>
      </c>
      <c r="B275" s="23" t="s">
        <v>200</v>
      </c>
      <c r="C275" s="16">
        <v>100.67750000000001</v>
      </c>
      <c r="D275" s="16">
        <v>83.747500000000002</v>
      </c>
      <c r="E275" s="16">
        <v>0</v>
      </c>
      <c r="F275" s="16">
        <v>16.93</v>
      </c>
    </row>
    <row r="276" spans="1:6" x14ac:dyDescent="0.35">
      <c r="A276" s="22" t="s">
        <v>185</v>
      </c>
      <c r="B276" s="23" t="s">
        <v>201</v>
      </c>
      <c r="C276" s="16">
        <v>8435.4</v>
      </c>
      <c r="D276" s="16">
        <v>7600.4</v>
      </c>
      <c r="E276" s="16">
        <v>0</v>
      </c>
      <c r="F276" s="16">
        <v>835</v>
      </c>
    </row>
    <row r="277" spans="1:6" x14ac:dyDescent="0.35">
      <c r="A277" s="22" t="s">
        <v>185</v>
      </c>
      <c r="B277" s="23" t="s">
        <v>903</v>
      </c>
      <c r="C277" s="16">
        <v>7088.19</v>
      </c>
      <c r="D277" s="16">
        <v>598.83000000000004</v>
      </c>
      <c r="E277" s="16">
        <v>6489.36</v>
      </c>
      <c r="F277" s="16">
        <v>0</v>
      </c>
    </row>
    <row r="278" spans="1:6" x14ac:dyDescent="0.35">
      <c r="A278" s="22" t="s">
        <v>185</v>
      </c>
      <c r="B278" s="23" t="s">
        <v>904</v>
      </c>
      <c r="C278" s="16">
        <v>31634.84</v>
      </c>
      <c r="D278" s="16">
        <v>12710</v>
      </c>
      <c r="E278" s="16">
        <v>18444.84</v>
      </c>
      <c r="F278" s="16">
        <v>480</v>
      </c>
    </row>
    <row r="279" spans="1:6" x14ac:dyDescent="0.35">
      <c r="A279" s="22" t="s">
        <v>185</v>
      </c>
      <c r="B279" s="23" t="s">
        <v>202</v>
      </c>
      <c r="C279" s="16">
        <v>5341.3746000000001</v>
      </c>
      <c r="D279" s="16">
        <v>265.37459999999999</v>
      </c>
      <c r="E279" s="16">
        <v>5076</v>
      </c>
      <c r="F279" s="16">
        <v>0</v>
      </c>
    </row>
    <row r="280" spans="1:6" x14ac:dyDescent="0.35">
      <c r="A280" s="22" t="s">
        <v>185</v>
      </c>
      <c r="B280" s="23" t="s">
        <v>905</v>
      </c>
      <c r="C280" s="16">
        <v>6636.221199999999</v>
      </c>
      <c r="D280" s="16">
        <v>2954.0662000000002</v>
      </c>
      <c r="E280" s="16">
        <v>2680</v>
      </c>
      <c r="F280" s="16">
        <v>1002.155</v>
      </c>
    </row>
    <row r="281" spans="1:6" x14ac:dyDescent="0.35">
      <c r="A281" s="22" t="s">
        <v>185</v>
      </c>
      <c r="B281" s="23" t="s">
        <v>906</v>
      </c>
      <c r="C281" s="16">
        <v>3341.0677999999998</v>
      </c>
      <c r="D281" s="16">
        <v>1557.7757999999999</v>
      </c>
      <c r="E281" s="16">
        <v>1638</v>
      </c>
      <c r="F281" s="16">
        <v>145.292</v>
      </c>
    </row>
    <row r="282" spans="1:6" x14ac:dyDescent="0.35">
      <c r="A282" s="22" t="s">
        <v>185</v>
      </c>
      <c r="B282" s="23" t="s">
        <v>203</v>
      </c>
      <c r="C282" s="16">
        <v>1932.4280000000001</v>
      </c>
      <c r="D282" s="16">
        <v>275.22800000000001</v>
      </c>
      <c r="E282" s="16">
        <v>1656.8</v>
      </c>
      <c r="F282" s="16">
        <v>0.4</v>
      </c>
    </row>
    <row r="283" spans="1:6" x14ac:dyDescent="0.35">
      <c r="A283" s="22" t="s">
        <v>185</v>
      </c>
      <c r="B283" s="23" t="s">
        <v>204</v>
      </c>
      <c r="C283" s="16">
        <v>10482.655000000001</v>
      </c>
      <c r="D283" s="16">
        <v>2466.7049999999999</v>
      </c>
      <c r="E283" s="16">
        <v>7597</v>
      </c>
      <c r="F283" s="16">
        <v>418.95</v>
      </c>
    </row>
    <row r="284" spans="1:6" x14ac:dyDescent="0.35">
      <c r="A284" s="22" t="s">
        <v>185</v>
      </c>
      <c r="B284" s="23" t="s">
        <v>205</v>
      </c>
      <c r="C284" s="16">
        <v>2095.2739999999999</v>
      </c>
      <c r="D284" s="16">
        <v>0</v>
      </c>
      <c r="E284" s="16">
        <v>0</v>
      </c>
      <c r="F284" s="16">
        <v>2095.2739999999999</v>
      </c>
    </row>
    <row r="285" spans="1:6" x14ac:dyDescent="0.35">
      <c r="A285" s="22" t="s">
        <v>185</v>
      </c>
      <c r="B285" s="23" t="s">
        <v>206</v>
      </c>
      <c r="C285" s="16">
        <v>9276.3454000000002</v>
      </c>
      <c r="D285" s="16">
        <v>3634.3453999999997</v>
      </c>
      <c r="E285" s="16">
        <v>5557</v>
      </c>
      <c r="F285" s="16">
        <v>85</v>
      </c>
    </row>
    <row r="286" spans="1:6" x14ac:dyDescent="0.35">
      <c r="A286" s="22" t="s">
        <v>185</v>
      </c>
      <c r="B286" s="23" t="s">
        <v>207</v>
      </c>
      <c r="C286" s="16">
        <v>7924.6014000000005</v>
      </c>
      <c r="D286" s="16">
        <v>1543.9313999999999</v>
      </c>
      <c r="E286" s="16">
        <v>6026</v>
      </c>
      <c r="F286" s="16">
        <v>354.67</v>
      </c>
    </row>
    <row r="287" spans="1:6" x14ac:dyDescent="0.35">
      <c r="A287" s="22" t="s">
        <v>208</v>
      </c>
      <c r="B287" s="23" t="s">
        <v>209</v>
      </c>
      <c r="C287" s="16">
        <v>7780.585</v>
      </c>
      <c r="D287" s="16">
        <v>7780.585</v>
      </c>
      <c r="E287" s="16">
        <v>0</v>
      </c>
      <c r="F287" s="16">
        <v>0</v>
      </c>
    </row>
    <row r="288" spans="1:6" x14ac:dyDescent="0.35">
      <c r="A288" s="22" t="s">
        <v>208</v>
      </c>
      <c r="B288" s="23" t="s">
        <v>210</v>
      </c>
      <c r="C288" s="16">
        <v>83.6892</v>
      </c>
      <c r="D288" s="16">
        <v>83.6892</v>
      </c>
      <c r="E288" s="16">
        <v>0</v>
      </c>
      <c r="F288" s="16">
        <v>0</v>
      </c>
    </row>
    <row r="289" spans="1:6" x14ac:dyDescent="0.35">
      <c r="A289" s="22" t="s">
        <v>208</v>
      </c>
      <c r="B289" s="23" t="s">
        <v>836</v>
      </c>
      <c r="C289" s="17"/>
      <c r="D289" s="17"/>
      <c r="E289" s="17"/>
      <c r="F289" s="17"/>
    </row>
    <row r="290" spans="1:6" x14ac:dyDescent="0.35">
      <c r="A290" s="22" t="s">
        <v>208</v>
      </c>
      <c r="B290" s="23" t="s">
        <v>211</v>
      </c>
      <c r="C290" s="16">
        <v>235.37100000000001</v>
      </c>
      <c r="D290" s="16">
        <v>235.37100000000001</v>
      </c>
      <c r="E290" s="16">
        <v>0</v>
      </c>
      <c r="F290" s="16">
        <v>0</v>
      </c>
    </row>
    <row r="291" spans="1:6" x14ac:dyDescent="0.35">
      <c r="A291" s="22" t="s">
        <v>208</v>
      </c>
      <c r="B291" s="23" t="s">
        <v>212</v>
      </c>
      <c r="C291" s="16">
        <v>70</v>
      </c>
      <c r="D291" s="16">
        <v>70</v>
      </c>
      <c r="E291" s="16">
        <v>0</v>
      </c>
      <c r="F291" s="16">
        <v>0</v>
      </c>
    </row>
    <row r="292" spans="1:6" x14ac:dyDescent="0.35">
      <c r="A292" s="22" t="s">
        <v>208</v>
      </c>
      <c r="B292" s="23" t="s">
        <v>837</v>
      </c>
      <c r="C292" s="16">
        <v>28</v>
      </c>
      <c r="D292" s="16">
        <v>28</v>
      </c>
      <c r="E292" s="16">
        <v>0</v>
      </c>
      <c r="F292" s="16">
        <v>0</v>
      </c>
    </row>
    <row r="293" spans="1:6" x14ac:dyDescent="0.35">
      <c r="A293" s="22" t="s">
        <v>208</v>
      </c>
      <c r="B293" s="23" t="s">
        <v>213</v>
      </c>
      <c r="C293" s="16">
        <v>2.5734000000000004</v>
      </c>
      <c r="D293" s="16">
        <v>2.2734000000000005</v>
      </c>
      <c r="E293" s="16">
        <v>0</v>
      </c>
      <c r="F293" s="16">
        <v>0.3</v>
      </c>
    </row>
    <row r="294" spans="1:6" x14ac:dyDescent="0.35">
      <c r="A294" s="22" t="s">
        <v>208</v>
      </c>
      <c r="B294" s="23" t="s">
        <v>838</v>
      </c>
      <c r="C294" s="17"/>
      <c r="D294" s="17"/>
      <c r="E294" s="17"/>
      <c r="F294" s="17"/>
    </row>
    <row r="295" spans="1:6" x14ac:dyDescent="0.35">
      <c r="A295" s="22" t="s">
        <v>208</v>
      </c>
      <c r="B295" s="23" t="s">
        <v>214</v>
      </c>
      <c r="C295" s="16">
        <v>190.24810000000002</v>
      </c>
      <c r="D295" s="16">
        <v>190.24810000000002</v>
      </c>
      <c r="E295" s="16">
        <v>0</v>
      </c>
      <c r="F295" s="16">
        <v>0</v>
      </c>
    </row>
    <row r="296" spans="1:6" ht="29" x14ac:dyDescent="0.35">
      <c r="A296" s="22" t="s">
        <v>208</v>
      </c>
      <c r="B296" s="23" t="s">
        <v>839</v>
      </c>
      <c r="C296" s="17"/>
      <c r="D296" s="17"/>
      <c r="E296" s="17"/>
      <c r="F296" s="17"/>
    </row>
    <row r="297" spans="1:6" x14ac:dyDescent="0.35">
      <c r="A297" s="22" t="s">
        <v>208</v>
      </c>
      <c r="B297" s="23" t="s">
        <v>777</v>
      </c>
      <c r="C297" s="16">
        <v>3529.0877</v>
      </c>
      <c r="D297" s="16">
        <v>2010.6937000000003</v>
      </c>
      <c r="E297" s="16">
        <v>1514</v>
      </c>
      <c r="F297" s="16">
        <v>4.3940000000000001</v>
      </c>
    </row>
    <row r="298" spans="1:6" x14ac:dyDescent="0.35">
      <c r="A298" s="22" t="s">
        <v>208</v>
      </c>
      <c r="B298" s="23" t="s">
        <v>215</v>
      </c>
      <c r="C298" s="16">
        <v>0</v>
      </c>
      <c r="D298" s="16">
        <v>0</v>
      </c>
      <c r="E298" s="16">
        <v>0</v>
      </c>
      <c r="F298" s="16">
        <v>0</v>
      </c>
    </row>
    <row r="299" spans="1:6" x14ac:dyDescent="0.35">
      <c r="A299" s="22" t="s">
        <v>208</v>
      </c>
      <c r="B299" s="23" t="s">
        <v>216</v>
      </c>
      <c r="C299" s="16">
        <v>460.45801999999986</v>
      </c>
      <c r="D299" s="16">
        <v>195.76910000000001</v>
      </c>
      <c r="E299" s="16">
        <v>0</v>
      </c>
      <c r="F299" s="16">
        <v>264.68891999999994</v>
      </c>
    </row>
    <row r="300" spans="1:6" x14ac:dyDescent="0.35">
      <c r="A300" s="22" t="s">
        <v>208</v>
      </c>
      <c r="B300" s="23" t="s">
        <v>217</v>
      </c>
      <c r="C300" s="16">
        <v>15.655800000000003</v>
      </c>
      <c r="D300" s="16">
        <v>15.655800000000003</v>
      </c>
      <c r="E300" s="16">
        <v>0</v>
      </c>
      <c r="F300" s="16">
        <v>0</v>
      </c>
    </row>
    <row r="301" spans="1:6" x14ac:dyDescent="0.35">
      <c r="A301" s="22" t="s">
        <v>208</v>
      </c>
      <c r="B301" s="23" t="s">
        <v>218</v>
      </c>
      <c r="C301" s="16">
        <v>91.942800000000005</v>
      </c>
      <c r="D301" s="16">
        <v>91.942800000000005</v>
      </c>
      <c r="E301" s="16">
        <v>0</v>
      </c>
      <c r="F301" s="16">
        <v>0</v>
      </c>
    </row>
    <row r="302" spans="1:6" x14ac:dyDescent="0.35">
      <c r="A302" s="22" t="s">
        <v>208</v>
      </c>
      <c r="B302" s="23" t="s">
        <v>840</v>
      </c>
      <c r="C302" s="17"/>
      <c r="D302" s="17"/>
      <c r="E302" s="17"/>
      <c r="F302" s="17"/>
    </row>
    <row r="303" spans="1:6" x14ac:dyDescent="0.35">
      <c r="A303" s="22" t="s">
        <v>208</v>
      </c>
      <c r="B303" s="23" t="s">
        <v>219</v>
      </c>
      <c r="C303" s="16">
        <v>73.764600000000002</v>
      </c>
      <c r="D303" s="16">
        <v>73.764600000000002</v>
      </c>
      <c r="E303" s="16">
        <v>0</v>
      </c>
      <c r="F303" s="16">
        <v>0</v>
      </c>
    </row>
    <row r="304" spans="1:6" x14ac:dyDescent="0.35">
      <c r="A304" s="22" t="s">
        <v>208</v>
      </c>
      <c r="B304" s="23" t="s">
        <v>220</v>
      </c>
      <c r="C304" s="16">
        <v>1228.6676000000002</v>
      </c>
      <c r="D304" s="16">
        <v>877.76960000000008</v>
      </c>
      <c r="E304" s="16">
        <v>0</v>
      </c>
      <c r="F304" s="16">
        <v>350.89800000000002</v>
      </c>
    </row>
    <row r="305" spans="1:6" ht="29" x14ac:dyDescent="0.35">
      <c r="A305" s="22" t="s">
        <v>208</v>
      </c>
      <c r="B305" s="23" t="s">
        <v>221</v>
      </c>
      <c r="C305" s="16">
        <v>214.09200000000001</v>
      </c>
      <c r="D305" s="16">
        <v>214.09200000000001</v>
      </c>
      <c r="E305" s="16">
        <v>0</v>
      </c>
      <c r="F305" s="16">
        <v>0</v>
      </c>
    </row>
    <row r="306" spans="1:6" x14ac:dyDescent="0.35">
      <c r="A306" s="22" t="s">
        <v>208</v>
      </c>
      <c r="B306" s="23" t="s">
        <v>222</v>
      </c>
      <c r="C306" s="16">
        <v>811.76570000000004</v>
      </c>
      <c r="D306" s="16">
        <v>811.76570000000004</v>
      </c>
      <c r="E306" s="16">
        <v>0</v>
      </c>
      <c r="F306" s="16">
        <v>0</v>
      </c>
    </row>
    <row r="307" spans="1:6" ht="29" x14ac:dyDescent="0.35">
      <c r="A307" s="22" t="s">
        <v>208</v>
      </c>
      <c r="B307" s="23" t="s">
        <v>223</v>
      </c>
      <c r="C307" s="16">
        <v>887.20759999999996</v>
      </c>
      <c r="D307" s="16">
        <v>887.20759999999996</v>
      </c>
      <c r="E307" s="16">
        <v>0</v>
      </c>
      <c r="F307" s="16">
        <v>0</v>
      </c>
    </row>
    <row r="308" spans="1:6" x14ac:dyDescent="0.35">
      <c r="A308" s="22" t="s">
        <v>208</v>
      </c>
      <c r="B308" s="23" t="s">
        <v>224</v>
      </c>
      <c r="C308" s="16">
        <v>540.48</v>
      </c>
      <c r="D308" s="16">
        <v>444.6</v>
      </c>
      <c r="E308" s="16">
        <v>0</v>
      </c>
      <c r="F308" s="16">
        <v>95.88</v>
      </c>
    </row>
    <row r="309" spans="1:6" ht="29" x14ac:dyDescent="0.35">
      <c r="A309" s="22" t="s">
        <v>208</v>
      </c>
      <c r="B309" s="23" t="s">
        <v>225</v>
      </c>
      <c r="C309" s="16">
        <v>524.13559999999995</v>
      </c>
      <c r="D309" s="16">
        <v>524.13559999999995</v>
      </c>
      <c r="E309" s="16">
        <v>0</v>
      </c>
      <c r="F309" s="16">
        <v>0</v>
      </c>
    </row>
    <row r="310" spans="1:6" x14ac:dyDescent="0.35">
      <c r="A310" s="22" t="s">
        <v>208</v>
      </c>
      <c r="B310" s="23" t="s">
        <v>907</v>
      </c>
      <c r="C310" s="17"/>
      <c r="D310" s="17"/>
      <c r="E310" s="17"/>
      <c r="F310" s="17"/>
    </row>
    <row r="311" spans="1:6" x14ac:dyDescent="0.35">
      <c r="A311" s="22" t="s">
        <v>208</v>
      </c>
      <c r="B311" s="23" t="s">
        <v>841</v>
      </c>
      <c r="C311" s="17"/>
      <c r="D311" s="17"/>
      <c r="E311" s="17"/>
      <c r="F311" s="17"/>
    </row>
    <row r="312" spans="1:6" x14ac:dyDescent="0.35">
      <c r="A312" s="22" t="s">
        <v>208</v>
      </c>
      <c r="B312" s="23" t="s">
        <v>226</v>
      </c>
      <c r="C312" s="16">
        <v>240.78220000000002</v>
      </c>
      <c r="D312" s="16">
        <v>240.78220000000002</v>
      </c>
      <c r="E312" s="16">
        <v>0</v>
      </c>
      <c r="F312" s="16">
        <v>0</v>
      </c>
    </row>
    <row r="313" spans="1:6" ht="29" x14ac:dyDescent="0.35">
      <c r="A313" s="22" t="s">
        <v>208</v>
      </c>
      <c r="B313" s="23" t="s">
        <v>842</v>
      </c>
      <c r="C313" s="17"/>
      <c r="D313" s="17"/>
      <c r="E313" s="17"/>
      <c r="F313" s="17"/>
    </row>
    <row r="314" spans="1:6" x14ac:dyDescent="0.35">
      <c r="A314" s="22" t="s">
        <v>208</v>
      </c>
      <c r="B314" s="23" t="s">
        <v>227</v>
      </c>
      <c r="C314" s="16">
        <v>240.84639999999999</v>
      </c>
      <c r="D314" s="16">
        <v>238.35000000000002</v>
      </c>
      <c r="E314" s="16">
        <v>0</v>
      </c>
      <c r="F314" s="16">
        <v>2.4964000000000004</v>
      </c>
    </row>
    <row r="315" spans="1:6" x14ac:dyDescent="0.35">
      <c r="A315" s="22" t="s">
        <v>208</v>
      </c>
      <c r="B315" s="23" t="s">
        <v>228</v>
      </c>
      <c r="C315" s="16">
        <v>0</v>
      </c>
      <c r="D315" s="16">
        <v>0</v>
      </c>
      <c r="E315" s="16">
        <v>0</v>
      </c>
      <c r="F315" s="16">
        <v>0</v>
      </c>
    </row>
    <row r="316" spans="1:6" x14ac:dyDescent="0.35">
      <c r="A316" s="22" t="s">
        <v>208</v>
      </c>
      <c r="B316" s="23" t="s">
        <v>229</v>
      </c>
      <c r="C316" s="16">
        <v>197.4307</v>
      </c>
      <c r="D316" s="16">
        <v>197.4307</v>
      </c>
      <c r="E316" s="16">
        <v>0</v>
      </c>
      <c r="F316" s="16">
        <v>0</v>
      </c>
    </row>
    <row r="317" spans="1:6" x14ac:dyDescent="0.35">
      <c r="A317" s="22" t="s">
        <v>230</v>
      </c>
      <c r="B317" s="23" t="s">
        <v>231</v>
      </c>
      <c r="C317" s="16">
        <v>139</v>
      </c>
      <c r="D317" s="16">
        <v>139</v>
      </c>
      <c r="E317" s="16">
        <v>0</v>
      </c>
      <c r="F317" s="16">
        <v>0</v>
      </c>
    </row>
    <row r="318" spans="1:6" x14ac:dyDescent="0.35">
      <c r="A318" s="22" t="s">
        <v>230</v>
      </c>
      <c r="B318" s="23" t="s">
        <v>232</v>
      </c>
      <c r="C318" s="16">
        <v>550.4</v>
      </c>
      <c r="D318" s="16">
        <v>0</v>
      </c>
      <c r="E318" s="16">
        <v>0</v>
      </c>
      <c r="F318" s="16">
        <v>550.4</v>
      </c>
    </row>
    <row r="319" spans="1:6" x14ac:dyDescent="0.35">
      <c r="A319" s="22" t="s">
        <v>230</v>
      </c>
      <c r="B319" s="23" t="s">
        <v>908</v>
      </c>
      <c r="C319" s="16">
        <v>9798.2601999999988</v>
      </c>
      <c r="D319" s="16">
        <v>200.98020000000002</v>
      </c>
      <c r="E319" s="16">
        <v>8464.48</v>
      </c>
      <c r="F319" s="16">
        <v>1132.8</v>
      </c>
    </row>
    <row r="320" spans="1:6" x14ac:dyDescent="0.35">
      <c r="A320" s="22" t="s">
        <v>230</v>
      </c>
      <c r="B320" s="23" t="s">
        <v>233</v>
      </c>
      <c r="C320" s="16">
        <v>14001.704</v>
      </c>
      <c r="D320" s="16">
        <v>1865.3440000000001</v>
      </c>
      <c r="E320" s="16">
        <v>12136.36</v>
      </c>
      <c r="F320" s="16">
        <v>0</v>
      </c>
    </row>
    <row r="321" spans="1:6" x14ac:dyDescent="0.35">
      <c r="A321" s="22" t="s">
        <v>230</v>
      </c>
      <c r="B321" s="23" t="s">
        <v>909</v>
      </c>
      <c r="C321" s="16">
        <v>1599</v>
      </c>
      <c r="D321" s="16">
        <v>55</v>
      </c>
      <c r="E321" s="16">
        <v>800</v>
      </c>
      <c r="F321" s="16">
        <v>744</v>
      </c>
    </row>
    <row r="322" spans="1:6" x14ac:dyDescent="0.35">
      <c r="A322" s="22" t="s">
        <v>230</v>
      </c>
      <c r="B322" s="23" t="s">
        <v>234</v>
      </c>
      <c r="C322" s="16">
        <v>916.20399999999995</v>
      </c>
      <c r="D322" s="16">
        <v>300.20400000000001</v>
      </c>
      <c r="E322" s="16">
        <v>416</v>
      </c>
      <c r="F322" s="16">
        <v>200</v>
      </c>
    </row>
    <row r="323" spans="1:6" x14ac:dyDescent="0.35">
      <c r="A323" s="22" t="s">
        <v>230</v>
      </c>
      <c r="B323" s="23" t="s">
        <v>843</v>
      </c>
      <c r="C323" s="16">
        <v>0.62</v>
      </c>
      <c r="D323" s="16">
        <v>0</v>
      </c>
      <c r="E323" s="16">
        <v>0</v>
      </c>
      <c r="F323" s="16">
        <v>0.62</v>
      </c>
    </row>
    <row r="324" spans="1:6" x14ac:dyDescent="0.35">
      <c r="A324" s="22" t="s">
        <v>230</v>
      </c>
      <c r="B324" s="23" t="s">
        <v>235</v>
      </c>
      <c r="C324" s="16">
        <v>0</v>
      </c>
      <c r="D324" s="16">
        <v>0</v>
      </c>
      <c r="E324" s="16">
        <v>0</v>
      </c>
      <c r="F324" s="16">
        <v>0</v>
      </c>
    </row>
    <row r="325" spans="1:6" x14ac:dyDescent="0.35">
      <c r="A325" s="22" t="s">
        <v>230</v>
      </c>
      <c r="B325" s="23" t="s">
        <v>910</v>
      </c>
      <c r="C325" s="16">
        <v>18323.841799999998</v>
      </c>
      <c r="D325" s="16">
        <v>326.24180000000001</v>
      </c>
      <c r="E325" s="16">
        <v>14948.64</v>
      </c>
      <c r="F325" s="16">
        <v>3048.96</v>
      </c>
    </row>
    <row r="326" spans="1:6" x14ac:dyDescent="0.35">
      <c r="A326" s="22" t="s">
        <v>230</v>
      </c>
      <c r="B326" s="23" t="s">
        <v>236</v>
      </c>
      <c r="C326" s="16">
        <v>454</v>
      </c>
      <c r="D326" s="16">
        <v>24</v>
      </c>
      <c r="E326" s="16">
        <v>0</v>
      </c>
      <c r="F326" s="16">
        <v>430</v>
      </c>
    </row>
    <row r="327" spans="1:6" x14ac:dyDescent="0.35">
      <c r="A327" s="22" t="s">
        <v>230</v>
      </c>
      <c r="B327" s="23" t="s">
        <v>237</v>
      </c>
      <c r="C327" s="16">
        <v>189</v>
      </c>
      <c r="D327" s="16">
        <v>0</v>
      </c>
      <c r="E327" s="16">
        <v>0</v>
      </c>
      <c r="F327" s="16">
        <v>189</v>
      </c>
    </row>
    <row r="328" spans="1:6" ht="29" x14ac:dyDescent="0.35">
      <c r="A328" s="22" t="s">
        <v>230</v>
      </c>
      <c r="B328" s="23" t="s">
        <v>238</v>
      </c>
      <c r="C328" s="16">
        <v>3390.0522000000005</v>
      </c>
      <c r="D328" s="16">
        <v>551.05220000000008</v>
      </c>
      <c r="E328" s="16">
        <v>2699</v>
      </c>
      <c r="F328" s="16">
        <v>140</v>
      </c>
    </row>
    <row r="329" spans="1:6" x14ac:dyDescent="0.35">
      <c r="A329" s="22" t="s">
        <v>230</v>
      </c>
      <c r="B329" s="23" t="s">
        <v>239</v>
      </c>
      <c r="C329" s="16">
        <v>3953.7031999999999</v>
      </c>
      <c r="D329" s="16">
        <v>2648.1432</v>
      </c>
      <c r="E329" s="16">
        <v>0</v>
      </c>
      <c r="F329" s="16">
        <v>1305.56</v>
      </c>
    </row>
    <row r="330" spans="1:6" x14ac:dyDescent="0.35">
      <c r="A330" s="22" t="s">
        <v>230</v>
      </c>
      <c r="B330" s="23" t="s">
        <v>240</v>
      </c>
      <c r="C330" s="16">
        <v>67.596000000000004</v>
      </c>
      <c r="D330" s="16">
        <v>67.596000000000004</v>
      </c>
      <c r="E330" s="16">
        <v>0</v>
      </c>
      <c r="F330" s="16">
        <v>0</v>
      </c>
    </row>
    <row r="331" spans="1:6" x14ac:dyDescent="0.35">
      <c r="A331" s="22" t="s">
        <v>241</v>
      </c>
      <c r="B331" s="23" t="s">
        <v>242</v>
      </c>
      <c r="C331" s="16">
        <v>6.2262000000000004</v>
      </c>
      <c r="D331" s="16">
        <v>6.2262000000000004</v>
      </c>
      <c r="E331" s="16">
        <v>0</v>
      </c>
      <c r="F331" s="16">
        <v>0</v>
      </c>
    </row>
    <row r="332" spans="1:6" x14ac:dyDescent="0.35">
      <c r="A332" s="22" t="s">
        <v>241</v>
      </c>
      <c r="B332" s="23" t="s">
        <v>243</v>
      </c>
      <c r="C332" s="16">
        <v>39.949800000000003</v>
      </c>
      <c r="D332" s="16">
        <v>39.949800000000003</v>
      </c>
      <c r="E332" s="16">
        <v>0</v>
      </c>
      <c r="F332" s="16">
        <v>0</v>
      </c>
    </row>
    <row r="333" spans="1:6" ht="29" x14ac:dyDescent="0.35">
      <c r="A333" s="22" t="s">
        <v>241</v>
      </c>
      <c r="B333" s="23" t="s">
        <v>244</v>
      </c>
      <c r="C333" s="16">
        <v>3.0603199999999999</v>
      </c>
      <c r="D333" s="16">
        <v>0</v>
      </c>
      <c r="E333" s="16">
        <v>0</v>
      </c>
      <c r="F333" s="16">
        <v>3.0603199999999999</v>
      </c>
    </row>
    <row r="334" spans="1:6" x14ac:dyDescent="0.35">
      <c r="A334" s="22" t="s">
        <v>241</v>
      </c>
      <c r="B334" s="23" t="s">
        <v>990</v>
      </c>
      <c r="C334" s="17"/>
      <c r="D334" s="17"/>
      <c r="E334" s="17"/>
      <c r="F334" s="17"/>
    </row>
    <row r="335" spans="1:6" ht="29" x14ac:dyDescent="0.35">
      <c r="A335" s="22" t="s">
        <v>241</v>
      </c>
      <c r="B335" s="23" t="s">
        <v>844</v>
      </c>
      <c r="C335" s="17"/>
      <c r="D335" s="17"/>
      <c r="E335" s="17"/>
      <c r="F335" s="17"/>
    </row>
    <row r="336" spans="1:6" x14ac:dyDescent="0.35">
      <c r="A336" s="22" t="s">
        <v>245</v>
      </c>
      <c r="B336" s="23" t="s">
        <v>911</v>
      </c>
      <c r="C336" s="16">
        <v>55216.588500000013</v>
      </c>
      <c r="D336" s="16">
        <v>26576.06849999999</v>
      </c>
      <c r="E336" s="16">
        <v>27870.52</v>
      </c>
      <c r="F336" s="16">
        <v>770</v>
      </c>
    </row>
    <row r="337" spans="1:6" x14ac:dyDescent="0.35">
      <c r="A337" s="22" t="s">
        <v>245</v>
      </c>
      <c r="B337" s="23" t="s">
        <v>713</v>
      </c>
      <c r="C337" s="16">
        <v>1488.7239</v>
      </c>
      <c r="D337" s="16">
        <v>1478.7239</v>
      </c>
      <c r="E337" s="16">
        <v>0</v>
      </c>
      <c r="F337" s="16">
        <v>10</v>
      </c>
    </row>
    <row r="338" spans="1:6" x14ac:dyDescent="0.35">
      <c r="A338" s="22" t="s">
        <v>245</v>
      </c>
      <c r="B338" s="23" t="s">
        <v>246</v>
      </c>
      <c r="C338" s="16">
        <v>8877.4980999999989</v>
      </c>
      <c r="D338" s="16">
        <v>6434.4981000000007</v>
      </c>
      <c r="E338" s="16">
        <v>2432</v>
      </c>
      <c r="F338" s="16">
        <v>11.000000000000002</v>
      </c>
    </row>
    <row r="339" spans="1:6" x14ac:dyDescent="0.35">
      <c r="A339" s="22" t="s">
        <v>245</v>
      </c>
      <c r="B339" s="23" t="s">
        <v>715</v>
      </c>
      <c r="C339" s="16">
        <v>13578.961200000005</v>
      </c>
      <c r="D339" s="16">
        <v>5701.9612000000006</v>
      </c>
      <c r="E339" s="16">
        <v>7877</v>
      </c>
      <c r="F339" s="16">
        <v>0</v>
      </c>
    </row>
    <row r="340" spans="1:6" x14ac:dyDescent="0.35">
      <c r="A340" s="22" t="s">
        <v>245</v>
      </c>
      <c r="B340" s="23" t="s">
        <v>247</v>
      </c>
      <c r="C340" s="16">
        <v>6695.3979999999992</v>
      </c>
      <c r="D340" s="16">
        <v>3645.3979999999997</v>
      </c>
      <c r="E340" s="16">
        <v>3050</v>
      </c>
      <c r="F340" s="16">
        <v>0</v>
      </c>
    </row>
    <row r="341" spans="1:6" x14ac:dyDescent="0.35">
      <c r="A341" s="22" t="s">
        <v>245</v>
      </c>
      <c r="B341" s="23" t="s">
        <v>248</v>
      </c>
      <c r="C341" s="16">
        <v>36369.264299999995</v>
      </c>
      <c r="D341" s="16">
        <v>14632.4643</v>
      </c>
      <c r="E341" s="16">
        <v>21710.799999999999</v>
      </c>
      <c r="F341" s="16">
        <v>26</v>
      </c>
    </row>
    <row r="342" spans="1:6" x14ac:dyDescent="0.35">
      <c r="A342" s="22" t="s">
        <v>245</v>
      </c>
      <c r="B342" s="23" t="s">
        <v>249</v>
      </c>
      <c r="C342" s="16">
        <v>1121.1530000000002</v>
      </c>
      <c r="D342" s="16">
        <v>1077.1530000000002</v>
      </c>
      <c r="E342" s="16">
        <v>0</v>
      </c>
      <c r="F342" s="16">
        <v>44</v>
      </c>
    </row>
    <row r="343" spans="1:6" x14ac:dyDescent="0.35">
      <c r="A343" s="22" t="s">
        <v>245</v>
      </c>
      <c r="B343" s="23" t="s">
        <v>250</v>
      </c>
      <c r="C343" s="16">
        <v>3826.6206000000002</v>
      </c>
      <c r="D343" s="16">
        <v>3826.6206000000002</v>
      </c>
      <c r="E343" s="16">
        <v>0</v>
      </c>
      <c r="F343" s="16">
        <v>0</v>
      </c>
    </row>
    <row r="344" spans="1:6" x14ac:dyDescent="0.35">
      <c r="A344" s="22" t="s">
        <v>245</v>
      </c>
      <c r="B344" s="23" t="s">
        <v>251</v>
      </c>
      <c r="C344" s="16">
        <v>2372.5284000000001</v>
      </c>
      <c r="D344" s="16">
        <v>2372.5284000000001</v>
      </c>
      <c r="E344" s="16">
        <v>0</v>
      </c>
      <c r="F344" s="16">
        <v>0</v>
      </c>
    </row>
    <row r="345" spans="1:6" x14ac:dyDescent="0.35">
      <c r="A345" s="22" t="s">
        <v>245</v>
      </c>
      <c r="B345" s="23" t="s">
        <v>252</v>
      </c>
      <c r="C345" s="16">
        <v>6257.0341999999991</v>
      </c>
      <c r="D345" s="16">
        <v>1771.0342000000001</v>
      </c>
      <c r="E345" s="16">
        <v>4486</v>
      </c>
      <c r="F345" s="16">
        <v>0</v>
      </c>
    </row>
    <row r="346" spans="1:6" x14ac:dyDescent="0.35">
      <c r="A346" s="22" t="s">
        <v>245</v>
      </c>
      <c r="B346" s="23" t="s">
        <v>253</v>
      </c>
      <c r="C346" s="16">
        <v>39263.305200000003</v>
      </c>
      <c r="D346" s="16">
        <v>22873.485200000006</v>
      </c>
      <c r="E346" s="16">
        <v>15391.82</v>
      </c>
      <c r="F346" s="16">
        <v>998</v>
      </c>
    </row>
    <row r="347" spans="1:6" x14ac:dyDescent="0.35">
      <c r="A347" s="22" t="s">
        <v>245</v>
      </c>
      <c r="B347" s="23" t="s">
        <v>254</v>
      </c>
      <c r="C347" s="16">
        <v>857.33999999999992</v>
      </c>
      <c r="D347" s="16">
        <v>857.33999999999992</v>
      </c>
      <c r="E347" s="16">
        <v>0</v>
      </c>
      <c r="F347" s="16">
        <v>0</v>
      </c>
    </row>
    <row r="348" spans="1:6" x14ac:dyDescent="0.35">
      <c r="A348" s="22" t="s">
        <v>245</v>
      </c>
      <c r="B348" s="23" t="s">
        <v>255</v>
      </c>
      <c r="C348" s="16">
        <v>19060.395699999997</v>
      </c>
      <c r="D348" s="16">
        <v>2823.9157</v>
      </c>
      <c r="E348" s="16">
        <v>16236.079999999998</v>
      </c>
      <c r="F348" s="16">
        <v>0.4</v>
      </c>
    </row>
    <row r="349" spans="1:6" x14ac:dyDescent="0.35">
      <c r="A349" s="22" t="s">
        <v>245</v>
      </c>
      <c r="B349" s="23" t="s">
        <v>256</v>
      </c>
      <c r="C349" s="16">
        <v>273.6096</v>
      </c>
      <c r="D349" s="16">
        <v>273.6096</v>
      </c>
      <c r="E349" s="16">
        <v>0</v>
      </c>
      <c r="F349" s="16">
        <v>0</v>
      </c>
    </row>
    <row r="350" spans="1:6" x14ac:dyDescent="0.35">
      <c r="A350" s="22" t="s">
        <v>245</v>
      </c>
      <c r="B350" s="23" t="s">
        <v>723</v>
      </c>
      <c r="C350" s="16">
        <v>2023.7173999999998</v>
      </c>
      <c r="D350" s="16">
        <v>2023.7173999999998</v>
      </c>
      <c r="E350" s="16">
        <v>0</v>
      </c>
      <c r="F350" s="16">
        <v>0</v>
      </c>
    </row>
    <row r="351" spans="1:6" ht="29" x14ac:dyDescent="0.35">
      <c r="A351" s="22" t="s">
        <v>245</v>
      </c>
      <c r="B351" s="23" t="s">
        <v>724</v>
      </c>
      <c r="C351" s="16">
        <v>6048.9928000000009</v>
      </c>
      <c r="D351" s="16">
        <v>4761.4928</v>
      </c>
      <c r="E351" s="16">
        <v>1287.5</v>
      </c>
      <c r="F351" s="16">
        <v>0</v>
      </c>
    </row>
    <row r="352" spans="1:6" x14ac:dyDescent="0.35">
      <c r="A352" s="22" t="s">
        <v>245</v>
      </c>
      <c r="B352" s="23" t="s">
        <v>257</v>
      </c>
      <c r="C352" s="16">
        <v>46809.076000000001</v>
      </c>
      <c r="D352" s="16">
        <v>30132.235999999997</v>
      </c>
      <c r="E352" s="16">
        <v>16612.84</v>
      </c>
      <c r="F352" s="16">
        <v>64</v>
      </c>
    </row>
    <row r="353" spans="1:6" x14ac:dyDescent="0.35">
      <c r="A353" s="22" t="s">
        <v>245</v>
      </c>
      <c r="B353" s="23" t="s">
        <v>258</v>
      </c>
      <c r="C353" s="16">
        <v>101603.98499999999</v>
      </c>
      <c r="D353" s="16">
        <v>21465.985000000001</v>
      </c>
      <c r="E353" s="16">
        <v>77147.700000000012</v>
      </c>
      <c r="F353" s="16">
        <v>2990.3</v>
      </c>
    </row>
    <row r="354" spans="1:6" x14ac:dyDescent="0.35">
      <c r="A354" s="22" t="s">
        <v>245</v>
      </c>
      <c r="B354" s="23" t="s">
        <v>734</v>
      </c>
      <c r="C354" s="16">
        <v>6580.3333999999995</v>
      </c>
      <c r="D354" s="16">
        <v>2000.6034</v>
      </c>
      <c r="E354" s="16">
        <v>4500</v>
      </c>
      <c r="F354" s="16">
        <v>79.73</v>
      </c>
    </row>
    <row r="355" spans="1:6" x14ac:dyDescent="0.35">
      <c r="A355" s="22" t="s">
        <v>245</v>
      </c>
      <c r="B355" s="23" t="s">
        <v>259</v>
      </c>
      <c r="C355" s="16">
        <v>40037.545399999995</v>
      </c>
      <c r="D355" s="16">
        <v>23458.515400000004</v>
      </c>
      <c r="E355" s="16">
        <v>16266.48</v>
      </c>
      <c r="F355" s="16">
        <v>312.55</v>
      </c>
    </row>
    <row r="356" spans="1:6" x14ac:dyDescent="0.35">
      <c r="A356" s="22" t="s">
        <v>245</v>
      </c>
      <c r="B356" s="23" t="s">
        <v>260</v>
      </c>
      <c r="C356" s="16">
        <v>6241.6335999999992</v>
      </c>
      <c r="D356" s="16">
        <v>4562.6336000000001</v>
      </c>
      <c r="E356" s="16">
        <v>1668</v>
      </c>
      <c r="F356" s="16">
        <v>11</v>
      </c>
    </row>
    <row r="357" spans="1:6" x14ac:dyDescent="0.35">
      <c r="A357" s="22" t="s">
        <v>245</v>
      </c>
      <c r="B357" s="23" t="s">
        <v>261</v>
      </c>
      <c r="C357" s="16">
        <v>51667.720400000006</v>
      </c>
      <c r="D357" s="16">
        <v>6044.2803999999996</v>
      </c>
      <c r="E357" s="16">
        <v>45353.440000000002</v>
      </c>
      <c r="F357" s="16">
        <v>270</v>
      </c>
    </row>
    <row r="358" spans="1:6" x14ac:dyDescent="0.35">
      <c r="A358" s="22" t="s">
        <v>245</v>
      </c>
      <c r="B358" s="23" t="s">
        <v>262</v>
      </c>
      <c r="C358" s="16">
        <v>9625.3831999999984</v>
      </c>
      <c r="D358" s="16">
        <v>635.26319999999998</v>
      </c>
      <c r="E358" s="16">
        <v>8990.119999999999</v>
      </c>
      <c r="F358" s="16">
        <v>0</v>
      </c>
    </row>
    <row r="359" spans="1:6" x14ac:dyDescent="0.35">
      <c r="A359" s="22" t="s">
        <v>245</v>
      </c>
      <c r="B359" s="23" t="s">
        <v>912</v>
      </c>
      <c r="C359" s="16">
        <v>53751.730100000001</v>
      </c>
      <c r="D359" s="16">
        <v>24698.530099999996</v>
      </c>
      <c r="E359" s="16">
        <v>28993.699999999997</v>
      </c>
      <c r="F359" s="16">
        <v>59.5</v>
      </c>
    </row>
    <row r="360" spans="1:6" x14ac:dyDescent="0.35">
      <c r="A360" s="22" t="s">
        <v>245</v>
      </c>
      <c r="B360" s="23" t="s">
        <v>263</v>
      </c>
      <c r="C360" s="16">
        <v>3214.7691</v>
      </c>
      <c r="D360" s="16">
        <v>3214.3691000000003</v>
      </c>
      <c r="E360" s="16">
        <v>0</v>
      </c>
      <c r="F360" s="16">
        <v>0.4</v>
      </c>
    </row>
    <row r="361" spans="1:6" ht="29" x14ac:dyDescent="0.35">
      <c r="A361" s="22" t="s">
        <v>245</v>
      </c>
      <c r="B361" s="23" t="s">
        <v>738</v>
      </c>
      <c r="C361" s="16">
        <v>1046.1990000000001</v>
      </c>
      <c r="D361" s="16">
        <v>1046.1990000000001</v>
      </c>
      <c r="E361" s="16">
        <v>0</v>
      </c>
      <c r="F361" s="16">
        <v>0</v>
      </c>
    </row>
    <row r="362" spans="1:6" ht="29" x14ac:dyDescent="0.35">
      <c r="A362" s="22" t="s">
        <v>245</v>
      </c>
      <c r="B362" s="23" t="s">
        <v>264</v>
      </c>
      <c r="C362" s="16">
        <v>410.46100000000001</v>
      </c>
      <c r="D362" s="16">
        <v>410.46100000000001</v>
      </c>
      <c r="E362" s="16">
        <v>0</v>
      </c>
      <c r="F362" s="16">
        <v>0</v>
      </c>
    </row>
    <row r="363" spans="1:6" x14ac:dyDescent="0.35">
      <c r="A363" s="22" t="s">
        <v>245</v>
      </c>
      <c r="B363" s="23" t="s">
        <v>913</v>
      </c>
      <c r="C363" s="16">
        <v>47363.925099999993</v>
      </c>
      <c r="D363" s="16">
        <v>14075.305100000001</v>
      </c>
      <c r="E363" s="16">
        <v>32948.82</v>
      </c>
      <c r="F363" s="16">
        <v>339.8</v>
      </c>
    </row>
    <row r="364" spans="1:6" x14ac:dyDescent="0.35">
      <c r="A364" s="22" t="s">
        <v>245</v>
      </c>
      <c r="B364" s="23" t="s">
        <v>265</v>
      </c>
      <c r="C364" s="16">
        <v>1338.0593999999999</v>
      </c>
      <c r="D364" s="16">
        <v>1334.9093999999998</v>
      </c>
      <c r="E364" s="16">
        <v>0</v>
      </c>
      <c r="F364" s="16">
        <v>3.15</v>
      </c>
    </row>
    <row r="365" spans="1:6" x14ac:dyDescent="0.35">
      <c r="A365" s="22" t="s">
        <v>245</v>
      </c>
      <c r="B365" s="23" t="s">
        <v>266</v>
      </c>
      <c r="C365" s="16">
        <v>2794.6904</v>
      </c>
      <c r="D365" s="16">
        <v>2121.3703999999998</v>
      </c>
      <c r="E365" s="16">
        <v>673.31999999999994</v>
      </c>
      <c r="F365" s="16">
        <v>0</v>
      </c>
    </row>
    <row r="366" spans="1:6" x14ac:dyDescent="0.35">
      <c r="A366" s="22" t="s">
        <v>245</v>
      </c>
      <c r="B366" s="23" t="s">
        <v>267</v>
      </c>
      <c r="C366" s="16">
        <v>56690.029999999992</v>
      </c>
      <c r="D366" s="16">
        <v>13560.89</v>
      </c>
      <c r="E366" s="16">
        <v>42891.64</v>
      </c>
      <c r="F366" s="16">
        <v>237.5</v>
      </c>
    </row>
    <row r="367" spans="1:6" x14ac:dyDescent="0.35">
      <c r="A367" s="22" t="s">
        <v>268</v>
      </c>
      <c r="B367" s="23" t="s">
        <v>269</v>
      </c>
      <c r="C367" s="16">
        <v>927.07560000000001</v>
      </c>
      <c r="D367" s="16">
        <v>927.07560000000001</v>
      </c>
      <c r="E367" s="16">
        <v>0</v>
      </c>
      <c r="F367" s="16">
        <v>0</v>
      </c>
    </row>
    <row r="368" spans="1:6" x14ac:dyDescent="0.35">
      <c r="A368" s="22" t="s">
        <v>268</v>
      </c>
      <c r="B368" s="23" t="s">
        <v>270</v>
      </c>
      <c r="C368" s="16">
        <v>24110.465800000009</v>
      </c>
      <c r="D368" s="16">
        <v>20254.445800000001</v>
      </c>
      <c r="E368" s="16">
        <v>3854</v>
      </c>
      <c r="F368" s="16">
        <v>2.02</v>
      </c>
    </row>
    <row r="369" spans="1:6" x14ac:dyDescent="0.35">
      <c r="A369" s="22" t="s">
        <v>268</v>
      </c>
      <c r="B369" s="23" t="s">
        <v>271</v>
      </c>
      <c r="C369" s="16">
        <v>9617.9287999999979</v>
      </c>
      <c r="D369" s="16">
        <v>9617.9287999999979</v>
      </c>
      <c r="E369" s="16">
        <v>0</v>
      </c>
      <c r="F369" s="16">
        <v>0</v>
      </c>
    </row>
    <row r="370" spans="1:6" x14ac:dyDescent="0.35">
      <c r="A370" s="22" t="s">
        <v>268</v>
      </c>
      <c r="B370" s="23" t="s">
        <v>272</v>
      </c>
      <c r="C370" s="16">
        <v>5565.8244999999997</v>
      </c>
      <c r="D370" s="16">
        <v>5564.0245000000004</v>
      </c>
      <c r="E370" s="16">
        <v>0</v>
      </c>
      <c r="F370" s="16">
        <v>1.8</v>
      </c>
    </row>
    <row r="371" spans="1:6" ht="29" x14ac:dyDescent="0.35">
      <c r="A371" s="22" t="s">
        <v>268</v>
      </c>
      <c r="B371" s="23" t="s">
        <v>273</v>
      </c>
      <c r="C371" s="16">
        <v>5450.8552</v>
      </c>
      <c r="D371" s="16">
        <v>5450.8552</v>
      </c>
      <c r="E371" s="16">
        <v>0</v>
      </c>
      <c r="F371" s="16">
        <v>0</v>
      </c>
    </row>
    <row r="372" spans="1:6" x14ac:dyDescent="0.35">
      <c r="A372" s="22" t="s">
        <v>268</v>
      </c>
      <c r="B372" s="23" t="s">
        <v>274</v>
      </c>
      <c r="C372" s="16">
        <v>10286.067900000002</v>
      </c>
      <c r="D372" s="16">
        <v>10262.747900000002</v>
      </c>
      <c r="E372" s="16">
        <v>0</v>
      </c>
      <c r="F372" s="16">
        <v>23.32</v>
      </c>
    </row>
    <row r="373" spans="1:6" x14ac:dyDescent="0.35">
      <c r="A373" s="22" t="s">
        <v>268</v>
      </c>
      <c r="B373" s="23" t="s">
        <v>275</v>
      </c>
      <c r="C373" s="16">
        <v>5753.3549999999996</v>
      </c>
      <c r="D373" s="16">
        <v>5753.3549999999996</v>
      </c>
      <c r="E373" s="16">
        <v>0</v>
      </c>
      <c r="F373" s="16">
        <v>0</v>
      </c>
    </row>
    <row r="374" spans="1:6" x14ac:dyDescent="0.35">
      <c r="A374" s="22" t="s">
        <v>268</v>
      </c>
      <c r="B374" s="23" t="s">
        <v>726</v>
      </c>
      <c r="C374" s="16">
        <v>2179.5970000000002</v>
      </c>
      <c r="D374" s="16">
        <v>2178.3170000000005</v>
      </c>
      <c r="E374" s="16">
        <v>0</v>
      </c>
      <c r="F374" s="16">
        <v>1.28</v>
      </c>
    </row>
    <row r="375" spans="1:6" x14ac:dyDescent="0.35">
      <c r="A375" s="22" t="s">
        <v>268</v>
      </c>
      <c r="B375" s="23" t="s">
        <v>276</v>
      </c>
      <c r="C375" s="16">
        <v>8580.9387999999999</v>
      </c>
      <c r="D375" s="16">
        <v>8580.9387999999999</v>
      </c>
      <c r="E375" s="16">
        <v>0</v>
      </c>
      <c r="F375" s="16">
        <v>0</v>
      </c>
    </row>
    <row r="376" spans="1:6" x14ac:dyDescent="0.35">
      <c r="A376" s="22" t="s">
        <v>268</v>
      </c>
      <c r="B376" s="23" t="s">
        <v>729</v>
      </c>
      <c r="C376" s="16">
        <v>2999.7152000000001</v>
      </c>
      <c r="D376" s="16">
        <v>2999.7152000000001</v>
      </c>
      <c r="E376" s="16">
        <v>0</v>
      </c>
      <c r="F376" s="16">
        <v>0</v>
      </c>
    </row>
    <row r="377" spans="1:6" x14ac:dyDescent="0.35">
      <c r="A377" s="22" t="s">
        <v>268</v>
      </c>
      <c r="B377" s="23" t="s">
        <v>277</v>
      </c>
      <c r="C377" s="16">
        <v>1687.6314000000002</v>
      </c>
      <c r="D377" s="16">
        <v>1687.6314000000002</v>
      </c>
      <c r="E377" s="16">
        <v>0</v>
      </c>
      <c r="F377" s="16">
        <v>0</v>
      </c>
    </row>
    <row r="378" spans="1:6" x14ac:dyDescent="0.35">
      <c r="A378" s="22" t="s">
        <v>268</v>
      </c>
      <c r="B378" s="23" t="s">
        <v>731</v>
      </c>
      <c r="C378" s="16">
        <v>4154.5267000000003</v>
      </c>
      <c r="D378" s="16">
        <v>4154.5267000000003</v>
      </c>
      <c r="E378" s="16">
        <v>0</v>
      </c>
      <c r="F378" s="16">
        <v>0</v>
      </c>
    </row>
    <row r="379" spans="1:6" x14ac:dyDescent="0.35">
      <c r="A379" s="22" t="s">
        <v>268</v>
      </c>
      <c r="B379" s="23" t="s">
        <v>278</v>
      </c>
      <c r="C379" s="16">
        <v>1938.3945999999999</v>
      </c>
      <c r="D379" s="16">
        <v>1937.1145999999999</v>
      </c>
      <c r="E379" s="16">
        <v>0</v>
      </c>
      <c r="F379" s="16">
        <v>1.28</v>
      </c>
    </row>
    <row r="380" spans="1:6" x14ac:dyDescent="0.35">
      <c r="A380" s="22" t="s">
        <v>268</v>
      </c>
      <c r="B380" s="23" t="s">
        <v>279</v>
      </c>
      <c r="C380" s="16">
        <v>9066.8743999999988</v>
      </c>
      <c r="D380" s="16">
        <v>9066.8743999999988</v>
      </c>
      <c r="E380" s="16">
        <v>0</v>
      </c>
      <c r="F380" s="16">
        <v>0</v>
      </c>
    </row>
    <row r="381" spans="1:6" x14ac:dyDescent="0.35">
      <c r="A381" s="22" t="s">
        <v>268</v>
      </c>
      <c r="B381" s="23" t="s">
        <v>737</v>
      </c>
      <c r="C381" s="16">
        <v>12987.3719</v>
      </c>
      <c r="D381" s="16">
        <v>12985.571900000001</v>
      </c>
      <c r="E381" s="16">
        <v>0</v>
      </c>
      <c r="F381" s="16">
        <v>1.7999999999999998</v>
      </c>
    </row>
    <row r="382" spans="1:6" x14ac:dyDescent="0.35">
      <c r="A382" s="22" t="s">
        <v>268</v>
      </c>
      <c r="B382" s="23" t="s">
        <v>280</v>
      </c>
      <c r="C382" s="17"/>
      <c r="D382" s="17"/>
      <c r="E382" s="17"/>
      <c r="F382" s="17"/>
    </row>
    <row r="383" spans="1:6" x14ac:dyDescent="0.35">
      <c r="A383" s="22" t="s">
        <v>268</v>
      </c>
      <c r="B383" s="23" t="s">
        <v>744</v>
      </c>
      <c r="C383" s="16">
        <v>543.26910000000009</v>
      </c>
      <c r="D383" s="16">
        <v>543.26910000000009</v>
      </c>
      <c r="E383" s="16">
        <v>0</v>
      </c>
      <c r="F383" s="16">
        <v>0</v>
      </c>
    </row>
    <row r="384" spans="1:6" x14ac:dyDescent="0.35">
      <c r="A384" s="22" t="s">
        <v>281</v>
      </c>
      <c r="B384" s="23" t="s">
        <v>914</v>
      </c>
      <c r="C384" s="16">
        <v>9768.123599999999</v>
      </c>
      <c r="D384" s="16">
        <v>154.3236</v>
      </c>
      <c r="E384" s="16">
        <v>9233.7999999999993</v>
      </c>
      <c r="F384" s="16">
        <v>380</v>
      </c>
    </row>
    <row r="385" spans="1:6" x14ac:dyDescent="0.35">
      <c r="A385" s="22" t="s">
        <v>281</v>
      </c>
      <c r="B385" s="23" t="s">
        <v>282</v>
      </c>
      <c r="C385" s="16">
        <v>443.6</v>
      </c>
      <c r="D385" s="16">
        <v>0</v>
      </c>
      <c r="E385" s="16">
        <v>0</v>
      </c>
      <c r="F385" s="16">
        <v>443.6</v>
      </c>
    </row>
    <row r="386" spans="1:6" x14ac:dyDescent="0.35">
      <c r="A386" s="22" t="s">
        <v>281</v>
      </c>
      <c r="B386" s="23" t="s">
        <v>845</v>
      </c>
      <c r="C386" s="17"/>
      <c r="D386" s="17"/>
      <c r="E386" s="17"/>
      <c r="F386" s="17"/>
    </row>
    <row r="387" spans="1:6" x14ac:dyDescent="0.35">
      <c r="A387" s="22" t="s">
        <v>281</v>
      </c>
      <c r="B387" s="23" t="s">
        <v>778</v>
      </c>
      <c r="C387" s="16">
        <v>14060.211999999998</v>
      </c>
      <c r="D387" s="16">
        <v>972.51199999999994</v>
      </c>
      <c r="E387" s="16">
        <v>13087.699999999999</v>
      </c>
      <c r="F387" s="16">
        <v>0</v>
      </c>
    </row>
    <row r="388" spans="1:6" x14ac:dyDescent="0.35">
      <c r="A388" s="22" t="s">
        <v>281</v>
      </c>
      <c r="B388" s="23" t="s">
        <v>915</v>
      </c>
      <c r="C388" s="17"/>
      <c r="D388" s="17"/>
      <c r="E388" s="17"/>
      <c r="F388" s="17"/>
    </row>
    <row r="389" spans="1:6" x14ac:dyDescent="0.35">
      <c r="A389" s="22" t="s">
        <v>281</v>
      </c>
      <c r="B389" s="23" t="s">
        <v>283</v>
      </c>
      <c r="C389" s="16">
        <v>5194</v>
      </c>
      <c r="D389" s="16">
        <v>12</v>
      </c>
      <c r="E389" s="16">
        <v>5182</v>
      </c>
      <c r="F389" s="16">
        <v>0</v>
      </c>
    </row>
    <row r="390" spans="1:6" x14ac:dyDescent="0.35">
      <c r="A390" s="22" t="s">
        <v>281</v>
      </c>
      <c r="B390" s="23" t="s">
        <v>284</v>
      </c>
      <c r="C390" s="16">
        <v>1929.2849999999999</v>
      </c>
      <c r="D390" s="16">
        <v>1067.6849999999999</v>
      </c>
      <c r="E390" s="16">
        <v>0</v>
      </c>
      <c r="F390" s="16">
        <v>861.59999999999991</v>
      </c>
    </row>
    <row r="391" spans="1:6" x14ac:dyDescent="0.35">
      <c r="A391" s="22" t="s">
        <v>281</v>
      </c>
      <c r="B391" s="23" t="s">
        <v>285</v>
      </c>
      <c r="C391" s="16">
        <v>241.00479999999999</v>
      </c>
      <c r="D391" s="16">
        <v>241.00479999999999</v>
      </c>
      <c r="E391" s="16">
        <v>0</v>
      </c>
      <c r="F391" s="16">
        <v>0</v>
      </c>
    </row>
    <row r="392" spans="1:6" x14ac:dyDescent="0.35">
      <c r="A392" s="22" t="s">
        <v>281</v>
      </c>
      <c r="B392" s="23" t="s">
        <v>286</v>
      </c>
      <c r="C392" s="16">
        <v>28886.542399999998</v>
      </c>
      <c r="D392" s="16">
        <v>4148.4823999999999</v>
      </c>
      <c r="E392" s="16">
        <v>22132.079999999998</v>
      </c>
      <c r="F392" s="16">
        <v>2605.98</v>
      </c>
    </row>
    <row r="393" spans="1:6" x14ac:dyDescent="0.35">
      <c r="A393" s="22" t="s">
        <v>281</v>
      </c>
      <c r="B393" s="23" t="s">
        <v>846</v>
      </c>
      <c r="C393" s="17"/>
      <c r="D393" s="17"/>
      <c r="E393" s="17"/>
      <c r="F393" s="17"/>
    </row>
    <row r="394" spans="1:6" x14ac:dyDescent="0.35">
      <c r="A394" s="22" t="s">
        <v>281</v>
      </c>
      <c r="B394" s="23" t="s">
        <v>287</v>
      </c>
      <c r="C394" s="16">
        <v>18077.07</v>
      </c>
      <c r="D394" s="16">
        <v>2470.1099999999997</v>
      </c>
      <c r="E394" s="16">
        <v>15606.96</v>
      </c>
      <c r="F394" s="16">
        <v>0</v>
      </c>
    </row>
    <row r="395" spans="1:6" x14ac:dyDescent="0.35">
      <c r="A395" s="22" t="s">
        <v>281</v>
      </c>
      <c r="B395" s="23" t="s">
        <v>847</v>
      </c>
      <c r="C395" s="17"/>
      <c r="D395" s="17"/>
      <c r="E395" s="17"/>
      <c r="F395" s="17"/>
    </row>
    <row r="396" spans="1:6" ht="29" x14ac:dyDescent="0.35">
      <c r="A396" s="22" t="s">
        <v>281</v>
      </c>
      <c r="B396" s="23" t="s">
        <v>288</v>
      </c>
      <c r="C396" s="16">
        <v>19190.429800000002</v>
      </c>
      <c r="D396" s="16">
        <v>8114.7497999999996</v>
      </c>
      <c r="E396" s="16">
        <v>10655.68</v>
      </c>
      <c r="F396" s="16">
        <v>420</v>
      </c>
    </row>
    <row r="397" spans="1:6" x14ac:dyDescent="0.35">
      <c r="A397" s="22" t="s">
        <v>281</v>
      </c>
      <c r="B397" s="23" t="s">
        <v>289</v>
      </c>
      <c r="C397" s="16">
        <v>11411.6252</v>
      </c>
      <c r="D397" s="16">
        <v>670.78519999999992</v>
      </c>
      <c r="E397" s="16">
        <v>10601.24</v>
      </c>
      <c r="F397" s="16">
        <v>139.6</v>
      </c>
    </row>
    <row r="398" spans="1:6" x14ac:dyDescent="0.35">
      <c r="A398" s="22" t="s">
        <v>281</v>
      </c>
      <c r="B398" s="23" t="s">
        <v>290</v>
      </c>
      <c r="C398" s="16">
        <v>43</v>
      </c>
      <c r="D398" s="16">
        <v>43</v>
      </c>
      <c r="E398" s="16">
        <v>0</v>
      </c>
      <c r="F398" s="16">
        <v>0</v>
      </c>
    </row>
    <row r="399" spans="1:6" x14ac:dyDescent="0.35">
      <c r="A399" s="22" t="s">
        <v>281</v>
      </c>
      <c r="B399" s="23" t="s">
        <v>848</v>
      </c>
      <c r="C399" s="17"/>
      <c r="D399" s="17"/>
      <c r="E399" s="17"/>
      <c r="F399" s="17"/>
    </row>
    <row r="400" spans="1:6" x14ac:dyDescent="0.35">
      <c r="A400" s="22" t="s">
        <v>281</v>
      </c>
      <c r="B400" s="23" t="s">
        <v>291</v>
      </c>
      <c r="C400" s="16">
        <v>694.43340000000001</v>
      </c>
      <c r="D400" s="16">
        <v>694.43340000000001</v>
      </c>
      <c r="E400" s="16">
        <v>0</v>
      </c>
      <c r="F400" s="16">
        <v>0</v>
      </c>
    </row>
    <row r="401" spans="1:6" x14ac:dyDescent="0.35">
      <c r="A401" s="22" t="s">
        <v>281</v>
      </c>
      <c r="B401" s="23" t="s">
        <v>849</v>
      </c>
      <c r="C401" s="17"/>
      <c r="D401" s="17"/>
      <c r="E401" s="17"/>
      <c r="F401" s="17"/>
    </row>
    <row r="402" spans="1:6" x14ac:dyDescent="0.35">
      <c r="A402" s="22" t="s">
        <v>281</v>
      </c>
      <c r="B402" s="23" t="s">
        <v>292</v>
      </c>
      <c r="C402" s="16">
        <v>1075</v>
      </c>
      <c r="D402" s="16">
        <v>35</v>
      </c>
      <c r="E402" s="16">
        <v>1040</v>
      </c>
      <c r="F402" s="16">
        <v>0</v>
      </c>
    </row>
    <row r="403" spans="1:6" x14ac:dyDescent="0.35">
      <c r="A403" s="22" t="s">
        <v>281</v>
      </c>
      <c r="B403" s="23" t="s">
        <v>293</v>
      </c>
      <c r="C403" s="16">
        <v>38.722000000000001</v>
      </c>
      <c r="D403" s="16">
        <v>38.722000000000001</v>
      </c>
      <c r="E403" s="16">
        <v>0</v>
      </c>
      <c r="F403" s="16">
        <v>0</v>
      </c>
    </row>
    <row r="404" spans="1:6" x14ac:dyDescent="0.35">
      <c r="A404" s="22" t="s">
        <v>281</v>
      </c>
      <c r="B404" s="23" t="s">
        <v>294</v>
      </c>
      <c r="C404" s="16">
        <v>2098.8081999999999</v>
      </c>
      <c r="D404" s="16">
        <v>98.808199999999999</v>
      </c>
      <c r="E404" s="16">
        <v>2000</v>
      </c>
      <c r="F404" s="16">
        <v>0</v>
      </c>
    </row>
    <row r="405" spans="1:6" x14ac:dyDescent="0.35">
      <c r="A405" s="22" t="s">
        <v>281</v>
      </c>
      <c r="B405" s="23" t="s">
        <v>779</v>
      </c>
      <c r="C405" s="16">
        <v>10476.301200000002</v>
      </c>
      <c r="D405" s="16">
        <v>714.30120000000011</v>
      </c>
      <c r="E405" s="16">
        <v>9372</v>
      </c>
      <c r="F405" s="16">
        <v>390</v>
      </c>
    </row>
    <row r="406" spans="1:6" x14ac:dyDescent="0.35">
      <c r="A406" s="22" t="s">
        <v>295</v>
      </c>
      <c r="B406" s="23" t="s">
        <v>296</v>
      </c>
      <c r="C406" s="16">
        <v>559.91999999999996</v>
      </c>
      <c r="D406" s="16">
        <v>559.91999999999996</v>
      </c>
      <c r="E406" s="16">
        <v>0</v>
      </c>
      <c r="F406" s="16">
        <v>0</v>
      </c>
    </row>
    <row r="407" spans="1:6" x14ac:dyDescent="0.35">
      <c r="A407" s="22" t="s">
        <v>295</v>
      </c>
      <c r="B407" s="23" t="s">
        <v>850</v>
      </c>
      <c r="C407" s="16">
        <v>7</v>
      </c>
      <c r="D407" s="16">
        <v>7</v>
      </c>
      <c r="E407" s="16">
        <v>0</v>
      </c>
      <c r="F407" s="16">
        <v>0</v>
      </c>
    </row>
    <row r="408" spans="1:6" x14ac:dyDescent="0.35">
      <c r="A408" s="22" t="s">
        <v>295</v>
      </c>
      <c r="B408" s="23" t="s">
        <v>297</v>
      </c>
      <c r="C408" s="16">
        <v>266.41449999999998</v>
      </c>
      <c r="D408" s="16">
        <v>266.41449999999998</v>
      </c>
      <c r="E408" s="16">
        <v>0</v>
      </c>
      <c r="F408" s="16">
        <v>0</v>
      </c>
    </row>
    <row r="409" spans="1:6" x14ac:dyDescent="0.35">
      <c r="A409" s="22" t="s">
        <v>295</v>
      </c>
      <c r="B409" s="23" t="s">
        <v>298</v>
      </c>
      <c r="C409" s="16">
        <v>660.79000000000008</v>
      </c>
      <c r="D409" s="16">
        <v>660.79000000000008</v>
      </c>
      <c r="E409" s="16">
        <v>0</v>
      </c>
      <c r="F409" s="16">
        <v>0</v>
      </c>
    </row>
    <row r="410" spans="1:6" x14ac:dyDescent="0.35">
      <c r="A410" s="22" t="s">
        <v>295</v>
      </c>
      <c r="B410" s="23" t="s">
        <v>299</v>
      </c>
      <c r="C410" s="16">
        <v>572.55319999999995</v>
      </c>
      <c r="D410" s="16">
        <v>572.55319999999995</v>
      </c>
      <c r="E410" s="16">
        <v>0</v>
      </c>
      <c r="F410" s="16">
        <v>0</v>
      </c>
    </row>
    <row r="411" spans="1:6" x14ac:dyDescent="0.35">
      <c r="A411" s="22" t="s">
        <v>295</v>
      </c>
      <c r="B411" s="23" t="s">
        <v>780</v>
      </c>
      <c r="C411" s="16">
        <v>2105.1098000000002</v>
      </c>
      <c r="D411" s="16">
        <v>2079.5637999999999</v>
      </c>
      <c r="E411" s="16">
        <v>0</v>
      </c>
      <c r="F411" s="16">
        <v>25.546000000000003</v>
      </c>
    </row>
    <row r="412" spans="1:6" x14ac:dyDescent="0.35">
      <c r="A412" s="22" t="s">
        <v>300</v>
      </c>
      <c r="B412" s="23" t="s">
        <v>781</v>
      </c>
      <c r="C412" s="16">
        <v>8297.4</v>
      </c>
      <c r="D412" s="16">
        <v>2693</v>
      </c>
      <c r="E412" s="16">
        <v>3826.2</v>
      </c>
      <c r="F412" s="16">
        <v>1778.1999999999998</v>
      </c>
    </row>
    <row r="413" spans="1:6" x14ac:dyDescent="0.35">
      <c r="A413" s="22" t="s">
        <v>300</v>
      </c>
      <c r="B413" s="23" t="s">
        <v>301</v>
      </c>
      <c r="C413" s="16">
        <v>19677.259100000003</v>
      </c>
      <c r="D413" s="16">
        <v>1607.5590999999997</v>
      </c>
      <c r="E413" s="16">
        <v>17090.399999999998</v>
      </c>
      <c r="F413" s="16">
        <v>979.3</v>
      </c>
    </row>
    <row r="414" spans="1:6" x14ac:dyDescent="0.35">
      <c r="A414" s="22" t="s">
        <v>300</v>
      </c>
      <c r="B414" s="23" t="s">
        <v>302</v>
      </c>
      <c r="C414" s="16">
        <v>147177.40919999997</v>
      </c>
      <c r="D414" s="16">
        <v>9759.8291999999983</v>
      </c>
      <c r="E414" s="16">
        <v>125261.54</v>
      </c>
      <c r="F414" s="16">
        <v>12156.04</v>
      </c>
    </row>
    <row r="415" spans="1:6" x14ac:dyDescent="0.35">
      <c r="A415" s="22" t="s">
        <v>300</v>
      </c>
      <c r="B415" s="23" t="s">
        <v>303</v>
      </c>
      <c r="C415" s="16">
        <v>8799.6699999999983</v>
      </c>
      <c r="D415" s="16">
        <v>1143.95</v>
      </c>
      <c r="E415" s="16">
        <v>6477.4</v>
      </c>
      <c r="F415" s="16">
        <v>1178.3200000000002</v>
      </c>
    </row>
    <row r="416" spans="1:6" x14ac:dyDescent="0.35">
      <c r="A416" s="22" t="s">
        <v>300</v>
      </c>
      <c r="B416" s="23" t="s">
        <v>304</v>
      </c>
      <c r="C416" s="16">
        <v>67727.994099999996</v>
      </c>
      <c r="D416" s="16">
        <v>5766.0880999999999</v>
      </c>
      <c r="E416" s="16">
        <v>58070.26</v>
      </c>
      <c r="F416" s="16">
        <v>3891.6460000000002</v>
      </c>
    </row>
    <row r="417" spans="1:6" x14ac:dyDescent="0.35">
      <c r="A417" s="22" t="s">
        <v>300</v>
      </c>
      <c r="B417" s="23" t="s">
        <v>305</v>
      </c>
      <c r="C417" s="16">
        <v>5314.0710000000008</v>
      </c>
      <c r="D417" s="16">
        <v>261.351</v>
      </c>
      <c r="E417" s="16">
        <v>4402</v>
      </c>
      <c r="F417" s="16">
        <v>650.72</v>
      </c>
    </row>
    <row r="418" spans="1:6" x14ac:dyDescent="0.35">
      <c r="A418" s="22" t="s">
        <v>300</v>
      </c>
      <c r="B418" s="23" t="s">
        <v>306</v>
      </c>
      <c r="C418" s="16">
        <v>44715.805200000003</v>
      </c>
      <c r="D418" s="16">
        <v>2792.0652</v>
      </c>
      <c r="E418" s="16">
        <v>31416.699999999997</v>
      </c>
      <c r="F418" s="16">
        <v>10507.04</v>
      </c>
    </row>
    <row r="419" spans="1:6" x14ac:dyDescent="0.35">
      <c r="A419" s="22" t="s">
        <v>300</v>
      </c>
      <c r="B419" s="23" t="s">
        <v>782</v>
      </c>
      <c r="C419" s="16">
        <v>3516.136</v>
      </c>
      <c r="D419" s="16">
        <v>539.01599999999996</v>
      </c>
      <c r="E419" s="16">
        <v>2607.12</v>
      </c>
      <c r="F419" s="16">
        <v>370</v>
      </c>
    </row>
    <row r="420" spans="1:6" x14ac:dyDescent="0.35">
      <c r="A420" s="22" t="s">
        <v>300</v>
      </c>
      <c r="B420" s="23" t="s">
        <v>307</v>
      </c>
      <c r="C420" s="16">
        <v>1048.345</v>
      </c>
      <c r="D420" s="16">
        <v>148.345</v>
      </c>
      <c r="E420" s="16">
        <v>900</v>
      </c>
      <c r="F420" s="16">
        <v>0</v>
      </c>
    </row>
    <row r="421" spans="1:6" x14ac:dyDescent="0.35">
      <c r="A421" s="22" t="s">
        <v>300</v>
      </c>
      <c r="B421" s="23" t="s">
        <v>308</v>
      </c>
      <c r="C421" s="16">
        <v>18697.404999999999</v>
      </c>
      <c r="D421" s="16">
        <v>4068.8649999999998</v>
      </c>
      <c r="E421" s="16">
        <v>14242.54</v>
      </c>
      <c r="F421" s="16">
        <v>386</v>
      </c>
    </row>
    <row r="422" spans="1:6" x14ac:dyDescent="0.35">
      <c r="A422" s="22" t="s">
        <v>300</v>
      </c>
      <c r="B422" s="23" t="s">
        <v>309</v>
      </c>
      <c r="C422" s="16">
        <v>10557.052799999999</v>
      </c>
      <c r="D422" s="16">
        <v>0</v>
      </c>
      <c r="E422" s="16">
        <v>9600</v>
      </c>
      <c r="F422" s="16">
        <v>957.05279999999993</v>
      </c>
    </row>
    <row r="423" spans="1:6" x14ac:dyDescent="0.35">
      <c r="A423" s="22" t="s">
        <v>300</v>
      </c>
      <c r="B423" s="23" t="s">
        <v>310</v>
      </c>
      <c r="C423" s="16">
        <v>59.556800000000003</v>
      </c>
      <c r="D423" s="16">
        <v>59.556800000000003</v>
      </c>
      <c r="E423" s="16">
        <v>0</v>
      </c>
      <c r="F423" s="16">
        <v>0</v>
      </c>
    </row>
    <row r="424" spans="1:6" x14ac:dyDescent="0.35">
      <c r="A424" s="22" t="s">
        <v>300</v>
      </c>
      <c r="B424" s="23" t="s">
        <v>311</v>
      </c>
      <c r="C424" s="16">
        <v>49189.442999999999</v>
      </c>
      <c r="D424" s="16">
        <v>4735.5230000000001</v>
      </c>
      <c r="E424" s="16">
        <v>41593.919999999998</v>
      </c>
      <c r="F424" s="16">
        <v>2860</v>
      </c>
    </row>
    <row r="425" spans="1:6" ht="29" x14ac:dyDescent="0.35">
      <c r="A425" s="22" t="s">
        <v>300</v>
      </c>
      <c r="B425" s="23" t="s">
        <v>312</v>
      </c>
      <c r="C425" s="16">
        <v>12296.1</v>
      </c>
      <c r="D425" s="16">
        <v>7166.1</v>
      </c>
      <c r="E425" s="16">
        <v>4500</v>
      </c>
      <c r="F425" s="16">
        <v>630</v>
      </c>
    </row>
    <row r="426" spans="1:6" x14ac:dyDescent="0.35">
      <c r="A426" s="22" t="s">
        <v>300</v>
      </c>
      <c r="B426" s="23" t="s">
        <v>313</v>
      </c>
      <c r="C426" s="16">
        <v>52503.467400000001</v>
      </c>
      <c r="D426" s="16">
        <v>49710.467400000009</v>
      </c>
      <c r="E426" s="16">
        <v>0</v>
      </c>
      <c r="F426" s="16">
        <v>2793</v>
      </c>
    </row>
    <row r="427" spans="1:6" x14ac:dyDescent="0.35">
      <c r="A427" s="22" t="s">
        <v>300</v>
      </c>
      <c r="B427" s="23" t="s">
        <v>314</v>
      </c>
      <c r="C427" s="16">
        <v>146305.68039999998</v>
      </c>
      <c r="D427" s="16">
        <v>6898.6104000000005</v>
      </c>
      <c r="E427" s="16">
        <v>118495.99999999999</v>
      </c>
      <c r="F427" s="16">
        <v>20911.07</v>
      </c>
    </row>
    <row r="428" spans="1:6" x14ac:dyDescent="0.35">
      <c r="A428" s="22" t="s">
        <v>300</v>
      </c>
      <c r="B428" s="23" t="s">
        <v>315</v>
      </c>
      <c r="C428" s="16">
        <v>12340.189999999999</v>
      </c>
      <c r="D428" s="16">
        <v>644.24</v>
      </c>
      <c r="E428" s="16">
        <v>9650</v>
      </c>
      <c r="F428" s="16">
        <v>2045.95</v>
      </c>
    </row>
    <row r="429" spans="1:6" x14ac:dyDescent="0.35">
      <c r="A429" s="22" t="s">
        <v>300</v>
      </c>
      <c r="B429" s="23" t="s">
        <v>783</v>
      </c>
      <c r="C429" s="16">
        <v>978.8</v>
      </c>
      <c r="D429" s="16">
        <v>0</v>
      </c>
      <c r="E429" s="16">
        <v>750</v>
      </c>
      <c r="F429" s="16">
        <v>228.8</v>
      </c>
    </row>
    <row r="430" spans="1:6" x14ac:dyDescent="0.35">
      <c r="A430" s="22" t="s">
        <v>300</v>
      </c>
      <c r="B430" s="23" t="s">
        <v>916</v>
      </c>
      <c r="C430" s="16">
        <v>44213.041799999999</v>
      </c>
      <c r="D430" s="16">
        <v>9500.8518000000004</v>
      </c>
      <c r="E430" s="16">
        <v>33341.120000000003</v>
      </c>
      <c r="F430" s="16">
        <v>1371.07</v>
      </c>
    </row>
    <row r="431" spans="1:6" x14ac:dyDescent="0.35">
      <c r="A431" s="22" t="s">
        <v>300</v>
      </c>
      <c r="B431" s="23" t="s">
        <v>917</v>
      </c>
      <c r="C431" s="16">
        <v>20495.1715</v>
      </c>
      <c r="D431" s="16">
        <v>10463.4915</v>
      </c>
      <c r="E431" s="16">
        <v>8895.7200000000012</v>
      </c>
      <c r="F431" s="16">
        <v>1135.96</v>
      </c>
    </row>
    <row r="432" spans="1:6" x14ac:dyDescent="0.35">
      <c r="A432" s="22" t="s">
        <v>300</v>
      </c>
      <c r="B432" s="23" t="s">
        <v>784</v>
      </c>
      <c r="C432" s="16">
        <v>8161.28</v>
      </c>
      <c r="D432" s="16">
        <v>0</v>
      </c>
      <c r="E432" s="16">
        <v>8161.28</v>
      </c>
      <c r="F432" s="16">
        <v>0</v>
      </c>
    </row>
    <row r="433" spans="1:6" x14ac:dyDescent="0.35">
      <c r="A433" s="22" t="s">
        <v>300</v>
      </c>
      <c r="B433" s="23" t="s">
        <v>316</v>
      </c>
      <c r="C433" s="16">
        <v>3553.9</v>
      </c>
      <c r="D433" s="16">
        <v>1040</v>
      </c>
      <c r="E433" s="16">
        <v>650</v>
      </c>
      <c r="F433" s="16">
        <v>1863.9</v>
      </c>
    </row>
    <row r="434" spans="1:6" x14ac:dyDescent="0.35">
      <c r="A434" s="22" t="s">
        <v>300</v>
      </c>
      <c r="B434" s="23" t="s">
        <v>317</v>
      </c>
      <c r="C434" s="16">
        <v>2276.0302999999999</v>
      </c>
      <c r="D434" s="16">
        <v>122.03030000000001</v>
      </c>
      <c r="E434" s="16">
        <v>1670</v>
      </c>
      <c r="F434" s="16">
        <v>484</v>
      </c>
    </row>
    <row r="435" spans="1:6" x14ac:dyDescent="0.35">
      <c r="A435" s="22" t="s">
        <v>300</v>
      </c>
      <c r="B435" s="23" t="s">
        <v>318</v>
      </c>
      <c r="C435" s="16">
        <v>817.17</v>
      </c>
      <c r="D435" s="16">
        <v>167.17000000000002</v>
      </c>
      <c r="E435" s="16">
        <v>460</v>
      </c>
      <c r="F435" s="16">
        <v>190</v>
      </c>
    </row>
    <row r="436" spans="1:6" x14ac:dyDescent="0.35">
      <c r="A436" s="22" t="s">
        <v>319</v>
      </c>
      <c r="B436" s="23" t="s">
        <v>320</v>
      </c>
      <c r="C436" s="16">
        <v>1746.2837000000002</v>
      </c>
      <c r="D436" s="16">
        <v>668.28369999999995</v>
      </c>
      <c r="E436" s="16">
        <v>840</v>
      </c>
      <c r="F436" s="16">
        <v>238</v>
      </c>
    </row>
    <row r="437" spans="1:6" x14ac:dyDescent="0.35">
      <c r="A437" s="22" t="s">
        <v>319</v>
      </c>
      <c r="B437" s="23" t="s">
        <v>714</v>
      </c>
      <c r="C437" s="16">
        <v>221.1</v>
      </c>
      <c r="D437" s="16">
        <v>221.1</v>
      </c>
      <c r="E437" s="16">
        <v>0</v>
      </c>
      <c r="F437" s="16">
        <v>0</v>
      </c>
    </row>
    <row r="438" spans="1:6" x14ac:dyDescent="0.35">
      <c r="A438" s="22" t="s">
        <v>319</v>
      </c>
      <c r="B438" s="23" t="s">
        <v>321</v>
      </c>
      <c r="C438" s="16">
        <v>9933.1479000000018</v>
      </c>
      <c r="D438" s="16">
        <v>1149.2679000000001</v>
      </c>
      <c r="E438" s="16">
        <v>8298.880000000001</v>
      </c>
      <c r="F438" s="16">
        <v>485</v>
      </c>
    </row>
    <row r="439" spans="1:6" ht="29" x14ac:dyDescent="0.35">
      <c r="A439" s="22" t="s">
        <v>319</v>
      </c>
      <c r="B439" s="23" t="s">
        <v>322</v>
      </c>
      <c r="C439" s="17"/>
      <c r="D439" s="17"/>
      <c r="E439" s="17"/>
      <c r="F439" s="17"/>
    </row>
    <row r="440" spans="1:6" x14ac:dyDescent="0.35">
      <c r="A440" s="22" t="s">
        <v>319</v>
      </c>
      <c r="B440" s="23" t="s">
        <v>918</v>
      </c>
      <c r="C440" s="16">
        <v>15510.471</v>
      </c>
      <c r="D440" s="16">
        <v>1447.6510000000003</v>
      </c>
      <c r="E440" s="16">
        <v>7875.7</v>
      </c>
      <c r="F440" s="16">
        <v>6187.1200000000008</v>
      </c>
    </row>
    <row r="441" spans="1:6" x14ac:dyDescent="0.35">
      <c r="A441" s="22" t="s">
        <v>319</v>
      </c>
      <c r="B441" s="23" t="s">
        <v>323</v>
      </c>
      <c r="C441" s="16">
        <v>10196.460799999999</v>
      </c>
      <c r="D441" s="16">
        <v>5774.0007999999998</v>
      </c>
      <c r="E441" s="16">
        <v>4309.66</v>
      </c>
      <c r="F441" s="16">
        <v>112.8</v>
      </c>
    </row>
    <row r="442" spans="1:6" x14ac:dyDescent="0.35">
      <c r="A442" s="22" t="s">
        <v>319</v>
      </c>
      <c r="B442" s="23" t="s">
        <v>324</v>
      </c>
      <c r="C442" s="16">
        <v>32067.591500000006</v>
      </c>
      <c r="D442" s="16">
        <v>4667.7315000000017</v>
      </c>
      <c r="E442" s="16">
        <v>27010.46</v>
      </c>
      <c r="F442" s="16">
        <v>389.40000000000003</v>
      </c>
    </row>
    <row r="443" spans="1:6" x14ac:dyDescent="0.35">
      <c r="A443" s="22" t="s">
        <v>319</v>
      </c>
      <c r="B443" s="23" t="s">
        <v>325</v>
      </c>
      <c r="C443" s="16">
        <v>5970.4300000000012</v>
      </c>
      <c r="D443" s="16">
        <v>5272.43</v>
      </c>
      <c r="E443" s="16">
        <v>690</v>
      </c>
      <c r="F443" s="16">
        <v>8</v>
      </c>
    </row>
    <row r="444" spans="1:6" x14ac:dyDescent="0.35">
      <c r="A444" s="22" t="s">
        <v>319</v>
      </c>
      <c r="B444" s="23" t="s">
        <v>326</v>
      </c>
      <c r="C444" s="16">
        <v>8623.3136000000031</v>
      </c>
      <c r="D444" s="16">
        <v>2243.3136000000004</v>
      </c>
      <c r="E444" s="16">
        <v>6080</v>
      </c>
      <c r="F444" s="16">
        <v>300</v>
      </c>
    </row>
    <row r="445" spans="1:6" x14ac:dyDescent="0.35">
      <c r="A445" s="22" t="s">
        <v>319</v>
      </c>
      <c r="B445" s="23" t="s">
        <v>327</v>
      </c>
      <c r="C445" s="16">
        <v>5208.2906000000003</v>
      </c>
      <c r="D445" s="16">
        <v>4160.2906000000003</v>
      </c>
      <c r="E445" s="16">
        <v>1048</v>
      </c>
      <c r="F445" s="16">
        <v>0</v>
      </c>
    </row>
    <row r="446" spans="1:6" x14ac:dyDescent="0.35">
      <c r="A446" s="22" t="s">
        <v>319</v>
      </c>
      <c r="B446" s="23" t="s">
        <v>328</v>
      </c>
      <c r="C446" s="16">
        <v>2683.5572000000002</v>
      </c>
      <c r="D446" s="16">
        <v>1844.8372000000002</v>
      </c>
      <c r="E446" s="16">
        <v>792</v>
      </c>
      <c r="F446" s="16">
        <v>46.72</v>
      </c>
    </row>
    <row r="447" spans="1:6" x14ac:dyDescent="0.35">
      <c r="A447" s="22" t="s">
        <v>319</v>
      </c>
      <c r="B447" s="23" t="s">
        <v>329</v>
      </c>
      <c r="C447" s="16">
        <v>2564.5300000000002</v>
      </c>
      <c r="D447" s="16">
        <v>634.53</v>
      </c>
      <c r="E447" s="16">
        <v>1600</v>
      </c>
      <c r="F447" s="16">
        <v>330</v>
      </c>
    </row>
    <row r="448" spans="1:6" x14ac:dyDescent="0.35">
      <c r="A448" s="22" t="s">
        <v>319</v>
      </c>
      <c r="B448" s="23" t="s">
        <v>330</v>
      </c>
      <c r="C448" s="16">
        <v>8034.9683999999997</v>
      </c>
      <c r="D448" s="16">
        <v>2253.3284000000003</v>
      </c>
      <c r="E448" s="16">
        <v>5749.6399999999994</v>
      </c>
      <c r="F448" s="16">
        <v>32</v>
      </c>
    </row>
    <row r="449" spans="1:6" x14ac:dyDescent="0.35">
      <c r="A449" s="22" t="s">
        <v>319</v>
      </c>
      <c r="B449" s="23" t="s">
        <v>331</v>
      </c>
      <c r="C449" s="16">
        <v>2206.0276000000003</v>
      </c>
      <c r="D449" s="16">
        <v>2093.9476000000004</v>
      </c>
      <c r="E449" s="16">
        <v>0</v>
      </c>
      <c r="F449" s="16">
        <v>112.08</v>
      </c>
    </row>
    <row r="450" spans="1:6" x14ac:dyDescent="0.35">
      <c r="A450" s="22" t="s">
        <v>319</v>
      </c>
      <c r="B450" s="23" t="s">
        <v>332</v>
      </c>
      <c r="C450" s="16">
        <v>8048.7150999999994</v>
      </c>
      <c r="D450" s="16">
        <v>2757.1151</v>
      </c>
      <c r="E450" s="16">
        <v>4441.6000000000004</v>
      </c>
      <c r="F450" s="16">
        <v>850</v>
      </c>
    </row>
    <row r="451" spans="1:6" x14ac:dyDescent="0.35">
      <c r="A451" s="22" t="s">
        <v>319</v>
      </c>
      <c r="B451" s="23" t="s">
        <v>333</v>
      </c>
      <c r="C451" s="16">
        <v>6371.9117000000006</v>
      </c>
      <c r="D451" s="16">
        <v>420.9117</v>
      </c>
      <c r="E451" s="16">
        <v>5951</v>
      </c>
      <c r="F451" s="16">
        <v>0</v>
      </c>
    </row>
    <row r="452" spans="1:6" x14ac:dyDescent="0.35">
      <c r="A452" s="22" t="s">
        <v>319</v>
      </c>
      <c r="B452" s="23" t="s">
        <v>334</v>
      </c>
      <c r="C452" s="16">
        <v>20157.555899999996</v>
      </c>
      <c r="D452" s="16">
        <v>15255.075900000002</v>
      </c>
      <c r="E452" s="16">
        <v>4902.4799999999996</v>
      </c>
      <c r="F452" s="16">
        <v>0</v>
      </c>
    </row>
    <row r="453" spans="1:6" x14ac:dyDescent="0.35">
      <c r="A453" s="22" t="s">
        <v>319</v>
      </c>
      <c r="B453" s="23" t="s">
        <v>335</v>
      </c>
      <c r="C453" s="16">
        <v>62303.630499999999</v>
      </c>
      <c r="D453" s="16">
        <v>37744.950499999999</v>
      </c>
      <c r="E453" s="16">
        <v>24387.68</v>
      </c>
      <c r="F453" s="16">
        <v>171</v>
      </c>
    </row>
    <row r="454" spans="1:6" x14ac:dyDescent="0.35">
      <c r="A454" s="22" t="s">
        <v>319</v>
      </c>
      <c r="B454" s="23" t="s">
        <v>743</v>
      </c>
      <c r="C454" s="16">
        <v>5652.7960999999996</v>
      </c>
      <c r="D454" s="16">
        <v>289.1361</v>
      </c>
      <c r="E454" s="16">
        <v>4855.46</v>
      </c>
      <c r="F454" s="16">
        <v>508.2</v>
      </c>
    </row>
    <row r="455" spans="1:6" x14ac:dyDescent="0.35">
      <c r="A455" s="22" t="s">
        <v>319</v>
      </c>
      <c r="B455" s="23" t="s">
        <v>336</v>
      </c>
      <c r="C455" s="16">
        <v>17815.581000000002</v>
      </c>
      <c r="D455" s="16">
        <v>15402.501</v>
      </c>
      <c r="E455" s="16">
        <v>2413.08</v>
      </c>
      <c r="F455" s="16">
        <v>0</v>
      </c>
    </row>
    <row r="456" spans="1:6" x14ac:dyDescent="0.35">
      <c r="A456" s="22" t="s">
        <v>319</v>
      </c>
      <c r="B456" s="23" t="s">
        <v>337</v>
      </c>
      <c r="C456" s="16">
        <v>100108.97389999998</v>
      </c>
      <c r="D456" s="16">
        <v>79843.053900000014</v>
      </c>
      <c r="E456" s="16">
        <v>19877.059999999998</v>
      </c>
      <c r="F456" s="16">
        <v>388.86</v>
      </c>
    </row>
    <row r="457" spans="1:6" x14ac:dyDescent="0.35">
      <c r="A457" s="22" t="s">
        <v>338</v>
      </c>
      <c r="B457" s="23" t="s">
        <v>339</v>
      </c>
      <c r="C457" s="16">
        <v>27975.489999999998</v>
      </c>
      <c r="D457" s="16">
        <v>21598.89</v>
      </c>
      <c r="E457" s="16">
        <v>6376.6</v>
      </c>
      <c r="F457" s="16">
        <v>0</v>
      </c>
    </row>
    <row r="458" spans="1:6" x14ac:dyDescent="0.35">
      <c r="A458" s="22" t="s">
        <v>338</v>
      </c>
      <c r="B458" s="23" t="s">
        <v>919</v>
      </c>
      <c r="C458" s="16">
        <v>12193.944</v>
      </c>
      <c r="D458" s="16">
        <v>9988.7440000000006</v>
      </c>
      <c r="E458" s="16">
        <v>1896</v>
      </c>
      <c r="F458" s="16">
        <v>309.2</v>
      </c>
    </row>
    <row r="459" spans="1:6" x14ac:dyDescent="0.35">
      <c r="A459" s="22" t="s">
        <v>338</v>
      </c>
      <c r="B459" s="23" t="s">
        <v>340</v>
      </c>
      <c r="C459" s="16">
        <v>1250</v>
      </c>
      <c r="D459" s="16">
        <v>0</v>
      </c>
      <c r="E459" s="16">
        <v>1000</v>
      </c>
      <c r="F459" s="16">
        <v>250</v>
      </c>
    </row>
    <row r="460" spans="1:6" x14ac:dyDescent="0.35">
      <c r="A460" s="22" t="s">
        <v>338</v>
      </c>
      <c r="B460" s="23" t="s">
        <v>341</v>
      </c>
      <c r="C460" s="16">
        <v>30977.040000000001</v>
      </c>
      <c r="D460" s="16">
        <v>23378.22</v>
      </c>
      <c r="E460" s="16">
        <v>7598.82</v>
      </c>
      <c r="F460" s="16">
        <v>0</v>
      </c>
    </row>
    <row r="461" spans="1:6" x14ac:dyDescent="0.35">
      <c r="A461" s="22" t="s">
        <v>338</v>
      </c>
      <c r="B461" s="23" t="s">
        <v>342</v>
      </c>
      <c r="C461" s="16">
        <v>6523.7790000000005</v>
      </c>
      <c r="D461" s="16">
        <v>3677.7790000000005</v>
      </c>
      <c r="E461" s="16">
        <v>2750</v>
      </c>
      <c r="F461" s="16">
        <v>96</v>
      </c>
    </row>
    <row r="462" spans="1:6" x14ac:dyDescent="0.35">
      <c r="A462" s="22" t="s">
        <v>338</v>
      </c>
      <c r="B462" s="23" t="s">
        <v>920</v>
      </c>
      <c r="C462" s="16">
        <v>80498.530549999981</v>
      </c>
      <c r="D462" s="16">
        <v>57776.997200000005</v>
      </c>
      <c r="E462" s="16">
        <v>22371.519999999997</v>
      </c>
      <c r="F462" s="16">
        <v>350.01335</v>
      </c>
    </row>
    <row r="463" spans="1:6" x14ac:dyDescent="0.35">
      <c r="A463" s="22" t="s">
        <v>338</v>
      </c>
      <c r="B463" s="23" t="s">
        <v>921</v>
      </c>
      <c r="C463" s="16">
        <v>1356.0400000000002</v>
      </c>
      <c r="D463" s="16">
        <v>676.04</v>
      </c>
      <c r="E463" s="16">
        <v>680</v>
      </c>
      <c r="F463" s="16">
        <v>0</v>
      </c>
    </row>
    <row r="464" spans="1:6" x14ac:dyDescent="0.35">
      <c r="A464" s="22" t="s">
        <v>338</v>
      </c>
      <c r="B464" s="23" t="s">
        <v>922</v>
      </c>
      <c r="C464" s="16">
        <v>3584</v>
      </c>
      <c r="D464" s="16">
        <v>83</v>
      </c>
      <c r="E464" s="16">
        <v>3181</v>
      </c>
      <c r="F464" s="16">
        <v>320</v>
      </c>
    </row>
    <row r="465" spans="1:6" x14ac:dyDescent="0.35">
      <c r="A465" s="22" t="s">
        <v>338</v>
      </c>
      <c r="B465" s="23" t="s">
        <v>923</v>
      </c>
      <c r="C465" s="16">
        <v>3295.1619999999998</v>
      </c>
      <c r="D465" s="16">
        <v>1768.162</v>
      </c>
      <c r="E465" s="16">
        <v>1307</v>
      </c>
      <c r="F465" s="16">
        <v>220</v>
      </c>
    </row>
    <row r="466" spans="1:6" x14ac:dyDescent="0.35">
      <c r="A466" s="22" t="s">
        <v>338</v>
      </c>
      <c r="B466" s="23" t="s">
        <v>343</v>
      </c>
      <c r="C466" s="16">
        <v>5821.48</v>
      </c>
      <c r="D466" s="16">
        <v>4764</v>
      </c>
      <c r="E466" s="16">
        <v>990.4799999999999</v>
      </c>
      <c r="F466" s="16">
        <v>67</v>
      </c>
    </row>
    <row r="467" spans="1:6" x14ac:dyDescent="0.35">
      <c r="A467" s="22" t="s">
        <v>338</v>
      </c>
      <c r="B467" s="23" t="s">
        <v>344</v>
      </c>
      <c r="C467" s="16">
        <v>6153.1337999999996</v>
      </c>
      <c r="D467" s="16">
        <v>3605.1337999999996</v>
      </c>
      <c r="E467" s="16">
        <v>2548.0000000000005</v>
      </c>
      <c r="F467" s="16">
        <v>0</v>
      </c>
    </row>
    <row r="468" spans="1:6" x14ac:dyDescent="0.35">
      <c r="A468" s="22" t="s">
        <v>338</v>
      </c>
      <c r="B468" s="23" t="s">
        <v>924</v>
      </c>
      <c r="C468" s="16">
        <v>1376.64</v>
      </c>
      <c r="D468" s="16">
        <v>1376.64</v>
      </c>
      <c r="E468" s="16">
        <v>0</v>
      </c>
      <c r="F468" s="16">
        <v>0</v>
      </c>
    </row>
    <row r="469" spans="1:6" x14ac:dyDescent="0.35">
      <c r="A469" s="22" t="s">
        <v>338</v>
      </c>
      <c r="B469" s="23" t="s">
        <v>345</v>
      </c>
      <c r="C469" s="16">
        <v>48471.005099999995</v>
      </c>
      <c r="D469" s="16">
        <v>24411.605100000004</v>
      </c>
      <c r="E469" s="16">
        <v>22529.600000000002</v>
      </c>
      <c r="F469" s="16">
        <v>1529.8</v>
      </c>
    </row>
    <row r="470" spans="1:6" x14ac:dyDescent="0.35">
      <c r="A470" s="22" t="s">
        <v>338</v>
      </c>
      <c r="B470" s="23" t="s">
        <v>346</v>
      </c>
      <c r="C470" s="16">
        <v>10798.6531</v>
      </c>
      <c r="D470" s="16">
        <v>4117.8330999999998</v>
      </c>
      <c r="E470" s="16">
        <v>6530.8200000000006</v>
      </c>
      <c r="F470" s="16">
        <v>150</v>
      </c>
    </row>
    <row r="471" spans="1:6" x14ac:dyDescent="0.35">
      <c r="A471" s="22" t="s">
        <v>338</v>
      </c>
      <c r="B471" s="23" t="s">
        <v>347</v>
      </c>
      <c r="C471" s="16">
        <v>1527</v>
      </c>
      <c r="D471" s="16">
        <v>25</v>
      </c>
      <c r="E471" s="16">
        <v>1502</v>
      </c>
      <c r="F471" s="16">
        <v>0</v>
      </c>
    </row>
    <row r="472" spans="1:6" x14ac:dyDescent="0.35">
      <c r="A472" s="22" t="s">
        <v>338</v>
      </c>
      <c r="B472" s="23" t="s">
        <v>348</v>
      </c>
      <c r="C472" s="16">
        <v>9980.7999999999993</v>
      </c>
      <c r="D472" s="16">
        <v>763</v>
      </c>
      <c r="E472" s="16">
        <v>9217.7999999999993</v>
      </c>
      <c r="F472" s="16">
        <v>0</v>
      </c>
    </row>
    <row r="473" spans="1:6" x14ac:dyDescent="0.35">
      <c r="A473" s="22" t="s">
        <v>338</v>
      </c>
      <c r="B473" s="23" t="s">
        <v>349</v>
      </c>
      <c r="C473" s="16">
        <v>1139.348</v>
      </c>
      <c r="D473" s="16">
        <v>1138.7359999999999</v>
      </c>
      <c r="E473" s="16">
        <v>0</v>
      </c>
      <c r="F473" s="16">
        <v>0.61199999999999999</v>
      </c>
    </row>
    <row r="474" spans="1:6" x14ac:dyDescent="0.35">
      <c r="A474" s="22" t="s">
        <v>338</v>
      </c>
      <c r="B474" s="23" t="s">
        <v>350</v>
      </c>
      <c r="C474" s="16">
        <v>13186.469999999998</v>
      </c>
      <c r="D474" s="16">
        <v>2992.67</v>
      </c>
      <c r="E474" s="16">
        <v>9483.7999999999993</v>
      </c>
      <c r="F474" s="16">
        <v>710</v>
      </c>
    </row>
    <row r="475" spans="1:6" x14ac:dyDescent="0.35">
      <c r="A475" s="22" t="s">
        <v>338</v>
      </c>
      <c r="B475" s="23" t="s">
        <v>351</v>
      </c>
      <c r="C475" s="16">
        <v>22546.291199999996</v>
      </c>
      <c r="D475" s="16">
        <v>9669.1160000000018</v>
      </c>
      <c r="E475" s="16">
        <v>10310.5</v>
      </c>
      <c r="F475" s="16">
        <v>2566.6752000000001</v>
      </c>
    </row>
    <row r="476" spans="1:6" x14ac:dyDescent="0.35">
      <c r="A476" s="22" t="s">
        <v>338</v>
      </c>
      <c r="B476" s="23" t="s">
        <v>352</v>
      </c>
      <c r="C476" s="16">
        <v>7300.9</v>
      </c>
      <c r="D476" s="16">
        <v>4067.9</v>
      </c>
      <c r="E476" s="16">
        <v>3233</v>
      </c>
      <c r="F476" s="16">
        <v>0</v>
      </c>
    </row>
    <row r="477" spans="1:6" x14ac:dyDescent="0.35">
      <c r="A477" s="22" t="s">
        <v>338</v>
      </c>
      <c r="B477" s="23" t="s">
        <v>353</v>
      </c>
      <c r="C477" s="16">
        <v>14701.5</v>
      </c>
      <c r="D477" s="16">
        <v>6397.5</v>
      </c>
      <c r="E477" s="16">
        <v>6504</v>
      </c>
      <c r="F477" s="16">
        <v>1800</v>
      </c>
    </row>
    <row r="478" spans="1:6" x14ac:dyDescent="0.35">
      <c r="A478" s="22" t="s">
        <v>338</v>
      </c>
      <c r="B478" s="23" t="s">
        <v>925</v>
      </c>
      <c r="C478" s="16">
        <v>7852.0976000000001</v>
      </c>
      <c r="D478" s="16">
        <v>788.09760000000006</v>
      </c>
      <c r="E478" s="16">
        <v>5366.24</v>
      </c>
      <c r="F478" s="16">
        <v>1697.76</v>
      </c>
    </row>
    <row r="479" spans="1:6" x14ac:dyDescent="0.35">
      <c r="A479" s="22" t="s">
        <v>338</v>
      </c>
      <c r="B479" s="23" t="s">
        <v>926</v>
      </c>
      <c r="C479" s="16">
        <v>23544.322999999993</v>
      </c>
      <c r="D479" s="16">
        <v>5618.8830000000007</v>
      </c>
      <c r="E479" s="16">
        <v>17554.559999999998</v>
      </c>
      <c r="F479" s="16">
        <v>370.88</v>
      </c>
    </row>
    <row r="480" spans="1:6" x14ac:dyDescent="0.35">
      <c r="A480" s="22" t="s">
        <v>338</v>
      </c>
      <c r="B480" s="23" t="s">
        <v>927</v>
      </c>
      <c r="C480" s="16">
        <v>7306.119999999999</v>
      </c>
      <c r="D480" s="16">
        <v>496.70000000000005</v>
      </c>
      <c r="E480" s="16">
        <v>6109.4199999999992</v>
      </c>
      <c r="F480" s="16">
        <v>700</v>
      </c>
    </row>
    <row r="481" spans="1:6" x14ac:dyDescent="0.35">
      <c r="A481" s="22" t="s">
        <v>338</v>
      </c>
      <c r="B481" s="23" t="s">
        <v>785</v>
      </c>
      <c r="C481" s="16">
        <v>1072</v>
      </c>
      <c r="D481" s="16">
        <v>1072</v>
      </c>
      <c r="E481" s="16">
        <v>0</v>
      </c>
      <c r="F481" s="16">
        <v>0</v>
      </c>
    </row>
    <row r="482" spans="1:6" x14ac:dyDescent="0.35">
      <c r="A482" s="22" t="s">
        <v>338</v>
      </c>
      <c r="B482" s="23" t="s">
        <v>354</v>
      </c>
      <c r="C482" s="16">
        <v>6148.5792000000001</v>
      </c>
      <c r="D482" s="16">
        <v>3662.5792000000001</v>
      </c>
      <c r="E482" s="16">
        <v>2434</v>
      </c>
      <c r="F482" s="16">
        <v>52</v>
      </c>
    </row>
    <row r="483" spans="1:6" x14ac:dyDescent="0.35">
      <c r="A483" s="22" t="s">
        <v>338</v>
      </c>
      <c r="B483" s="23" t="s">
        <v>355</v>
      </c>
      <c r="C483" s="16">
        <v>22627.486399999998</v>
      </c>
      <c r="D483" s="16">
        <v>3694.6864</v>
      </c>
      <c r="E483" s="16">
        <v>18113</v>
      </c>
      <c r="F483" s="16">
        <v>819.80000000000007</v>
      </c>
    </row>
    <row r="484" spans="1:6" x14ac:dyDescent="0.35">
      <c r="A484" s="22" t="s">
        <v>356</v>
      </c>
      <c r="B484" s="23" t="s">
        <v>357</v>
      </c>
      <c r="C484" s="17"/>
      <c r="D484" s="17"/>
      <c r="E484" s="17"/>
      <c r="F484" s="17"/>
    </row>
    <row r="485" spans="1:6" x14ac:dyDescent="0.35">
      <c r="A485" s="22" t="s">
        <v>356</v>
      </c>
      <c r="B485" s="23" t="s">
        <v>358</v>
      </c>
      <c r="C485" s="16">
        <v>13.96</v>
      </c>
      <c r="D485" s="16">
        <v>0</v>
      </c>
      <c r="E485" s="16">
        <v>0</v>
      </c>
      <c r="F485" s="16">
        <v>13.96</v>
      </c>
    </row>
    <row r="486" spans="1:6" x14ac:dyDescent="0.35">
      <c r="A486" s="22" t="s">
        <v>356</v>
      </c>
      <c r="B486" s="23" t="s">
        <v>359</v>
      </c>
      <c r="C486" s="16">
        <v>846.92219999999998</v>
      </c>
      <c r="D486" s="16">
        <v>846.12220000000002</v>
      </c>
      <c r="E486" s="16">
        <v>0</v>
      </c>
      <c r="F486" s="16">
        <v>0.8</v>
      </c>
    </row>
    <row r="487" spans="1:6" x14ac:dyDescent="0.35">
      <c r="A487" s="22" t="s">
        <v>356</v>
      </c>
      <c r="B487" s="23" t="s">
        <v>360</v>
      </c>
      <c r="C487" s="16">
        <v>3600.3322000000003</v>
      </c>
      <c r="D487" s="16">
        <v>482.49220000000003</v>
      </c>
      <c r="E487" s="16">
        <v>3117.84</v>
      </c>
      <c r="F487" s="16">
        <v>0</v>
      </c>
    </row>
    <row r="488" spans="1:6" x14ac:dyDescent="0.35">
      <c r="A488" s="22" t="s">
        <v>356</v>
      </c>
      <c r="B488" s="23" t="s">
        <v>361</v>
      </c>
      <c r="C488" s="16">
        <v>0</v>
      </c>
      <c r="D488" s="16">
        <v>0</v>
      </c>
      <c r="E488" s="16">
        <v>0</v>
      </c>
      <c r="F488" s="16">
        <v>0</v>
      </c>
    </row>
    <row r="489" spans="1:6" x14ac:dyDescent="0.35">
      <c r="A489" s="22" t="s">
        <v>356</v>
      </c>
      <c r="B489" s="23" t="s">
        <v>362</v>
      </c>
      <c r="C489" s="16">
        <v>0</v>
      </c>
      <c r="D489" s="16">
        <v>0</v>
      </c>
      <c r="E489" s="16">
        <v>0</v>
      </c>
      <c r="F489" s="16">
        <v>0</v>
      </c>
    </row>
    <row r="490" spans="1:6" x14ac:dyDescent="0.35">
      <c r="A490" s="22" t="s">
        <v>356</v>
      </c>
      <c r="B490" s="23" t="s">
        <v>851</v>
      </c>
      <c r="C490" s="17"/>
      <c r="D490" s="17"/>
      <c r="E490" s="17"/>
      <c r="F490" s="17"/>
    </row>
    <row r="491" spans="1:6" x14ac:dyDescent="0.35">
      <c r="A491" s="22" t="s">
        <v>356</v>
      </c>
      <c r="B491" s="23" t="s">
        <v>363</v>
      </c>
      <c r="C491" s="16">
        <v>2.3759999999999999</v>
      </c>
      <c r="D491" s="16">
        <v>2.3759999999999999</v>
      </c>
      <c r="E491" s="16">
        <v>0</v>
      </c>
      <c r="F491" s="16">
        <v>0</v>
      </c>
    </row>
    <row r="492" spans="1:6" x14ac:dyDescent="0.35">
      <c r="A492" s="22" t="s">
        <v>356</v>
      </c>
      <c r="B492" s="23" t="s">
        <v>364</v>
      </c>
      <c r="C492" s="16">
        <v>77</v>
      </c>
      <c r="D492" s="16">
        <v>77</v>
      </c>
      <c r="E492" s="16">
        <v>0</v>
      </c>
      <c r="F492" s="16">
        <v>0</v>
      </c>
    </row>
    <row r="493" spans="1:6" x14ac:dyDescent="0.35">
      <c r="A493" s="22" t="s">
        <v>356</v>
      </c>
      <c r="B493" s="23" t="s">
        <v>365</v>
      </c>
      <c r="C493" s="16">
        <v>4788.75</v>
      </c>
      <c r="D493" s="16">
        <v>3383.75</v>
      </c>
      <c r="E493" s="16">
        <v>0</v>
      </c>
      <c r="F493" s="16">
        <v>1405</v>
      </c>
    </row>
    <row r="494" spans="1:6" x14ac:dyDescent="0.35">
      <c r="A494" s="22" t="s">
        <v>356</v>
      </c>
      <c r="B494" s="23" t="s">
        <v>366</v>
      </c>
      <c r="C494" s="16">
        <v>151.05279999999999</v>
      </c>
      <c r="D494" s="16">
        <v>151.05279999999999</v>
      </c>
      <c r="E494" s="16">
        <v>0</v>
      </c>
      <c r="F494" s="16">
        <v>0</v>
      </c>
    </row>
    <row r="495" spans="1:6" x14ac:dyDescent="0.35">
      <c r="A495" s="22" t="s">
        <v>356</v>
      </c>
      <c r="B495" s="23" t="s">
        <v>367</v>
      </c>
      <c r="C495" s="17"/>
      <c r="D495" s="17"/>
      <c r="E495" s="17"/>
      <c r="F495" s="17"/>
    </row>
    <row r="496" spans="1:6" x14ac:dyDescent="0.35">
      <c r="A496" s="22" t="s">
        <v>356</v>
      </c>
      <c r="B496" s="23" t="s">
        <v>928</v>
      </c>
      <c r="C496" s="16">
        <v>670.88</v>
      </c>
      <c r="D496" s="16">
        <v>0</v>
      </c>
      <c r="E496" s="16">
        <v>0</v>
      </c>
      <c r="F496" s="16">
        <v>670.88</v>
      </c>
    </row>
    <row r="497" spans="1:6" x14ac:dyDescent="0.35">
      <c r="A497" s="22" t="s">
        <v>356</v>
      </c>
      <c r="B497" s="23" t="s">
        <v>852</v>
      </c>
      <c r="C497" s="16">
        <v>21</v>
      </c>
      <c r="D497" s="16">
        <v>21</v>
      </c>
      <c r="E497" s="16">
        <v>0</v>
      </c>
      <c r="F497" s="16">
        <v>0</v>
      </c>
    </row>
    <row r="498" spans="1:6" x14ac:dyDescent="0.35">
      <c r="A498" s="22" t="s">
        <v>356</v>
      </c>
      <c r="B498" s="23" t="s">
        <v>786</v>
      </c>
      <c r="C498" s="16">
        <v>83.52</v>
      </c>
      <c r="D498" s="16">
        <v>0</v>
      </c>
      <c r="E498" s="16">
        <v>0</v>
      </c>
      <c r="F498" s="16">
        <v>83.52</v>
      </c>
    </row>
    <row r="499" spans="1:6" x14ac:dyDescent="0.35">
      <c r="A499" s="22" t="s">
        <v>356</v>
      </c>
      <c r="B499" s="23" t="s">
        <v>368</v>
      </c>
      <c r="C499" s="16">
        <v>2678.1831999999999</v>
      </c>
      <c r="D499" s="16">
        <v>162.1832</v>
      </c>
      <c r="E499" s="16">
        <v>2516</v>
      </c>
      <c r="F499" s="16">
        <v>0</v>
      </c>
    </row>
    <row r="500" spans="1:6" x14ac:dyDescent="0.35">
      <c r="A500" s="22" t="s">
        <v>356</v>
      </c>
      <c r="B500" s="23" t="s">
        <v>369</v>
      </c>
      <c r="C500" s="16">
        <v>5.9934000000000012</v>
      </c>
      <c r="D500" s="16">
        <v>5.9934000000000012</v>
      </c>
      <c r="E500" s="16">
        <v>0</v>
      </c>
      <c r="F500" s="16">
        <v>0</v>
      </c>
    </row>
    <row r="501" spans="1:6" x14ac:dyDescent="0.35">
      <c r="A501" s="22" t="s">
        <v>356</v>
      </c>
      <c r="B501" s="23" t="s">
        <v>929</v>
      </c>
      <c r="C501" s="16">
        <v>188</v>
      </c>
      <c r="D501" s="16">
        <v>182.94</v>
      </c>
      <c r="E501" s="16">
        <v>0</v>
      </c>
      <c r="F501" s="16">
        <v>5.0600000000000005</v>
      </c>
    </row>
    <row r="502" spans="1:6" x14ac:dyDescent="0.35">
      <c r="A502" s="22" t="s">
        <v>356</v>
      </c>
      <c r="B502" s="23" t="s">
        <v>930</v>
      </c>
      <c r="C502" s="17"/>
      <c r="D502" s="17"/>
      <c r="E502" s="17"/>
      <c r="F502" s="17"/>
    </row>
    <row r="503" spans="1:6" ht="29" x14ac:dyDescent="0.35">
      <c r="A503" s="22" t="s">
        <v>356</v>
      </c>
      <c r="B503" s="23" t="s">
        <v>370</v>
      </c>
      <c r="C503" s="16">
        <v>7</v>
      </c>
      <c r="D503" s="16">
        <v>7</v>
      </c>
      <c r="E503" s="16">
        <v>0</v>
      </c>
      <c r="F503" s="16">
        <v>0</v>
      </c>
    </row>
    <row r="504" spans="1:6" ht="29" x14ac:dyDescent="0.35">
      <c r="A504" s="22" t="s">
        <v>356</v>
      </c>
      <c r="B504" s="23" t="s">
        <v>931</v>
      </c>
      <c r="C504" s="16">
        <v>379.11800000000005</v>
      </c>
      <c r="D504" s="16">
        <v>379.11800000000005</v>
      </c>
      <c r="E504" s="16">
        <v>0</v>
      </c>
      <c r="F504" s="16">
        <v>0</v>
      </c>
    </row>
    <row r="505" spans="1:6" x14ac:dyDescent="0.35">
      <c r="A505" s="22" t="s">
        <v>356</v>
      </c>
      <c r="B505" s="23" t="s">
        <v>371</v>
      </c>
      <c r="C505" s="16">
        <v>94.839999999999989</v>
      </c>
      <c r="D505" s="16">
        <v>92.94</v>
      </c>
      <c r="E505" s="16">
        <v>0</v>
      </c>
      <c r="F505" s="16">
        <v>1.9000000000000001</v>
      </c>
    </row>
    <row r="506" spans="1:6" x14ac:dyDescent="0.35">
      <c r="A506" s="22" t="s">
        <v>356</v>
      </c>
      <c r="B506" s="23" t="s">
        <v>372</v>
      </c>
      <c r="C506" s="16">
        <v>1054.73</v>
      </c>
      <c r="D506" s="16">
        <v>624.73</v>
      </c>
      <c r="E506" s="16">
        <v>0</v>
      </c>
      <c r="F506" s="16">
        <v>430</v>
      </c>
    </row>
    <row r="507" spans="1:6" ht="29" x14ac:dyDescent="0.35">
      <c r="A507" s="22" t="s">
        <v>356</v>
      </c>
      <c r="B507" s="23" t="s">
        <v>853</v>
      </c>
      <c r="C507" s="17"/>
      <c r="D507" s="17"/>
      <c r="E507" s="17"/>
      <c r="F507" s="17"/>
    </row>
    <row r="508" spans="1:6" x14ac:dyDescent="0.35">
      <c r="A508" s="22" t="s">
        <v>356</v>
      </c>
      <c r="B508" s="23" t="s">
        <v>373</v>
      </c>
      <c r="C508" s="16">
        <v>363.8</v>
      </c>
      <c r="D508" s="16">
        <v>350</v>
      </c>
      <c r="E508" s="16">
        <v>0</v>
      </c>
      <c r="F508" s="16">
        <v>13.8</v>
      </c>
    </row>
    <row r="509" spans="1:6" x14ac:dyDescent="0.35">
      <c r="A509" s="22" t="s">
        <v>356</v>
      </c>
      <c r="B509" s="23" t="s">
        <v>932</v>
      </c>
      <c r="C509" s="16">
        <v>0</v>
      </c>
      <c r="D509" s="16">
        <v>0</v>
      </c>
      <c r="E509" s="16">
        <v>0</v>
      </c>
      <c r="F509" s="16">
        <v>0</v>
      </c>
    </row>
    <row r="510" spans="1:6" x14ac:dyDescent="0.35">
      <c r="A510" s="22" t="s">
        <v>356</v>
      </c>
      <c r="B510" s="23" t="s">
        <v>374</v>
      </c>
      <c r="C510" s="16">
        <v>0</v>
      </c>
      <c r="D510" s="16">
        <v>0</v>
      </c>
      <c r="E510" s="16">
        <v>0</v>
      </c>
      <c r="F510" s="16">
        <v>0</v>
      </c>
    </row>
    <row r="511" spans="1:6" x14ac:dyDescent="0.35">
      <c r="A511" s="22" t="s">
        <v>356</v>
      </c>
      <c r="B511" s="23" t="s">
        <v>375</v>
      </c>
      <c r="C511" s="16">
        <v>38193.060900000004</v>
      </c>
      <c r="D511" s="16">
        <v>23969.660900000006</v>
      </c>
      <c r="E511" s="16">
        <v>12868.6</v>
      </c>
      <c r="F511" s="16">
        <v>1354.8</v>
      </c>
    </row>
    <row r="512" spans="1:6" x14ac:dyDescent="0.35">
      <c r="A512" s="22" t="s">
        <v>356</v>
      </c>
      <c r="B512" s="23" t="s">
        <v>376</v>
      </c>
      <c r="C512" s="16">
        <v>305.75440000000003</v>
      </c>
      <c r="D512" s="16">
        <v>305.75440000000003</v>
      </c>
      <c r="E512" s="16">
        <v>0</v>
      </c>
      <c r="F512" s="16">
        <v>0</v>
      </c>
    </row>
    <row r="513" spans="1:6" x14ac:dyDescent="0.35">
      <c r="A513" s="22" t="s">
        <v>356</v>
      </c>
      <c r="B513" s="23" t="s">
        <v>377</v>
      </c>
      <c r="C513" s="16">
        <v>610.00800000000004</v>
      </c>
      <c r="D513" s="16">
        <v>610.00800000000004</v>
      </c>
      <c r="E513" s="16">
        <v>0</v>
      </c>
      <c r="F513" s="16">
        <v>0</v>
      </c>
    </row>
    <row r="514" spans="1:6" x14ac:dyDescent="0.35">
      <c r="A514" s="22" t="s">
        <v>709</v>
      </c>
      <c r="B514" s="23" t="s">
        <v>146</v>
      </c>
      <c r="C514" s="16">
        <v>17834.280199999997</v>
      </c>
      <c r="D514" s="16">
        <v>6591.1602000000003</v>
      </c>
      <c r="E514" s="16">
        <v>10662.52</v>
      </c>
      <c r="F514" s="16">
        <v>580.6</v>
      </c>
    </row>
    <row r="515" spans="1:6" x14ac:dyDescent="0.35">
      <c r="A515" s="22" t="s">
        <v>709</v>
      </c>
      <c r="B515" s="23" t="s">
        <v>417</v>
      </c>
      <c r="C515" s="16">
        <v>23885.602199999998</v>
      </c>
      <c r="D515" s="16">
        <v>12804.842199999999</v>
      </c>
      <c r="E515" s="16">
        <v>11080.759999999998</v>
      </c>
      <c r="F515" s="16">
        <v>0</v>
      </c>
    </row>
    <row r="516" spans="1:6" x14ac:dyDescent="0.35">
      <c r="A516" s="22" t="s">
        <v>709</v>
      </c>
      <c r="B516" s="23" t="s">
        <v>128</v>
      </c>
      <c r="C516" s="16">
        <v>9631.8799999999992</v>
      </c>
      <c r="D516" s="16">
        <v>2679.04</v>
      </c>
      <c r="E516" s="16">
        <v>6952.8399999999992</v>
      </c>
      <c r="F516" s="16">
        <v>0</v>
      </c>
    </row>
    <row r="517" spans="1:6" x14ac:dyDescent="0.35">
      <c r="A517" s="22" t="s">
        <v>709</v>
      </c>
      <c r="B517" s="23" t="s">
        <v>933</v>
      </c>
      <c r="C517" s="16">
        <v>50309.444199999998</v>
      </c>
      <c r="D517" s="16">
        <v>22466.344199999996</v>
      </c>
      <c r="E517" s="16">
        <v>27345.5</v>
      </c>
      <c r="F517" s="16">
        <v>497.59999999999997</v>
      </c>
    </row>
    <row r="518" spans="1:6" x14ac:dyDescent="0.35">
      <c r="A518" s="22" t="s">
        <v>709</v>
      </c>
      <c r="B518" s="23" t="s">
        <v>934</v>
      </c>
      <c r="C518" s="16">
        <v>31478.852100000007</v>
      </c>
      <c r="D518" s="16">
        <v>7793.272100000001</v>
      </c>
      <c r="E518" s="16">
        <v>23685.58</v>
      </c>
      <c r="F518" s="16">
        <v>0</v>
      </c>
    </row>
    <row r="519" spans="1:6" x14ac:dyDescent="0.35">
      <c r="A519" s="22" t="s">
        <v>378</v>
      </c>
      <c r="B519" s="23" t="s">
        <v>379</v>
      </c>
      <c r="C519" s="16">
        <v>8171.7994999999992</v>
      </c>
      <c r="D519" s="16">
        <v>642.88149999999996</v>
      </c>
      <c r="E519" s="16">
        <v>4226.24</v>
      </c>
      <c r="F519" s="16">
        <v>3302.6779999999999</v>
      </c>
    </row>
    <row r="520" spans="1:6" x14ac:dyDescent="0.35">
      <c r="A520" s="22" t="s">
        <v>378</v>
      </c>
      <c r="B520" s="23" t="s">
        <v>380</v>
      </c>
      <c r="C520" s="16">
        <v>28767.719900000004</v>
      </c>
      <c r="D520" s="16">
        <v>6943.8259000000007</v>
      </c>
      <c r="E520" s="16">
        <v>16652.82</v>
      </c>
      <c r="F520" s="16">
        <v>5171.0739999999996</v>
      </c>
    </row>
    <row r="521" spans="1:6" x14ac:dyDescent="0.35">
      <c r="A521" s="22" t="s">
        <v>378</v>
      </c>
      <c r="B521" s="23" t="s">
        <v>381</v>
      </c>
      <c r="C521" s="16">
        <v>94</v>
      </c>
      <c r="D521" s="16">
        <v>94</v>
      </c>
      <c r="E521" s="16">
        <v>0</v>
      </c>
      <c r="F521" s="16">
        <v>0</v>
      </c>
    </row>
    <row r="522" spans="1:6" x14ac:dyDescent="0.35">
      <c r="A522" s="22" t="s">
        <v>378</v>
      </c>
      <c r="B522" s="23" t="s">
        <v>382</v>
      </c>
      <c r="C522" s="16">
        <v>39006.297200000008</v>
      </c>
      <c r="D522" s="16">
        <v>297.05720000000002</v>
      </c>
      <c r="E522" s="16">
        <v>32858.479999999996</v>
      </c>
      <c r="F522" s="16">
        <v>5850.76</v>
      </c>
    </row>
    <row r="523" spans="1:6" x14ac:dyDescent="0.35">
      <c r="A523" s="22" t="s">
        <v>378</v>
      </c>
      <c r="B523" s="23" t="s">
        <v>383</v>
      </c>
      <c r="C523" s="16">
        <v>26476.884000000002</v>
      </c>
      <c r="D523" s="16">
        <v>1703.8440000000001</v>
      </c>
      <c r="E523" s="16">
        <v>17020.48</v>
      </c>
      <c r="F523" s="16">
        <v>7752.56</v>
      </c>
    </row>
    <row r="524" spans="1:6" x14ac:dyDescent="0.35">
      <c r="A524" s="22" t="s">
        <v>378</v>
      </c>
      <c r="B524" s="23" t="s">
        <v>384</v>
      </c>
      <c r="C524" s="16">
        <v>19026.051500000001</v>
      </c>
      <c r="D524" s="16">
        <v>656.28150000000005</v>
      </c>
      <c r="E524" s="16">
        <v>16902</v>
      </c>
      <c r="F524" s="16">
        <v>1467.77</v>
      </c>
    </row>
    <row r="525" spans="1:6" x14ac:dyDescent="0.35">
      <c r="A525" s="22" t="s">
        <v>378</v>
      </c>
      <c r="B525" s="23" t="s">
        <v>385</v>
      </c>
      <c r="C525" s="16">
        <v>33784.0389</v>
      </c>
      <c r="D525" s="16">
        <v>2076.6388999999999</v>
      </c>
      <c r="E525" s="16">
        <v>30348</v>
      </c>
      <c r="F525" s="16">
        <v>1359.4</v>
      </c>
    </row>
    <row r="526" spans="1:6" ht="29" x14ac:dyDescent="0.35">
      <c r="A526" s="22" t="s">
        <v>378</v>
      </c>
      <c r="B526" s="23" t="s">
        <v>935</v>
      </c>
      <c r="C526" s="16">
        <v>4602.0700000000006</v>
      </c>
      <c r="D526" s="16">
        <v>551.76</v>
      </c>
      <c r="E526" s="16">
        <v>2650</v>
      </c>
      <c r="F526" s="16">
        <v>1400.31</v>
      </c>
    </row>
    <row r="527" spans="1:6" x14ac:dyDescent="0.35">
      <c r="A527" s="22" t="s">
        <v>378</v>
      </c>
      <c r="B527" s="23" t="s">
        <v>386</v>
      </c>
      <c r="C527" s="16">
        <v>1352.7619999999999</v>
      </c>
      <c r="D527" s="16">
        <v>628.322</v>
      </c>
      <c r="E527" s="16">
        <v>0</v>
      </c>
      <c r="F527" s="16">
        <v>724.44</v>
      </c>
    </row>
    <row r="528" spans="1:6" x14ac:dyDescent="0.35">
      <c r="A528" s="22" t="s">
        <v>378</v>
      </c>
      <c r="B528" s="23" t="s">
        <v>936</v>
      </c>
      <c r="C528" s="16">
        <v>9579.4326000000001</v>
      </c>
      <c r="D528" s="16">
        <v>1393.9766</v>
      </c>
      <c r="E528" s="16">
        <v>5506</v>
      </c>
      <c r="F528" s="16">
        <v>2679.4559999999997</v>
      </c>
    </row>
    <row r="529" spans="1:6" x14ac:dyDescent="0.35">
      <c r="A529" s="22" t="s">
        <v>378</v>
      </c>
      <c r="B529" s="23" t="s">
        <v>741</v>
      </c>
      <c r="C529" s="16">
        <v>27257.504699999998</v>
      </c>
      <c r="D529" s="16">
        <v>788.41470000000004</v>
      </c>
      <c r="E529" s="16">
        <v>21254</v>
      </c>
      <c r="F529" s="16">
        <v>5215.09</v>
      </c>
    </row>
    <row r="530" spans="1:6" x14ac:dyDescent="0.35">
      <c r="A530" s="22" t="s">
        <v>378</v>
      </c>
      <c r="B530" s="23" t="s">
        <v>387</v>
      </c>
      <c r="C530" s="16">
        <v>88627.458799999993</v>
      </c>
      <c r="D530" s="16">
        <v>5947.1787999999997</v>
      </c>
      <c r="E530" s="16">
        <v>75337.01999999999</v>
      </c>
      <c r="F530" s="16">
        <v>7343.26</v>
      </c>
    </row>
    <row r="531" spans="1:6" x14ac:dyDescent="0.35">
      <c r="A531" s="22" t="s">
        <v>388</v>
      </c>
      <c r="B531" s="23" t="s">
        <v>787</v>
      </c>
      <c r="C531" s="16">
        <v>36593.925999999992</v>
      </c>
      <c r="D531" s="16">
        <v>2430.2659999999996</v>
      </c>
      <c r="E531" s="16">
        <v>34163.660000000003</v>
      </c>
      <c r="F531" s="16">
        <v>0</v>
      </c>
    </row>
    <row r="532" spans="1:6" x14ac:dyDescent="0.35">
      <c r="A532" s="22" t="s">
        <v>388</v>
      </c>
      <c r="B532" s="23" t="s">
        <v>389</v>
      </c>
      <c r="C532" s="16">
        <v>77500.939999999988</v>
      </c>
      <c r="D532" s="16">
        <v>13139.7</v>
      </c>
      <c r="E532" s="16">
        <v>63971.24</v>
      </c>
      <c r="F532" s="16">
        <v>390</v>
      </c>
    </row>
    <row r="533" spans="1:6" x14ac:dyDescent="0.35">
      <c r="A533" s="22" t="s">
        <v>388</v>
      </c>
      <c r="B533" s="23" t="s">
        <v>390</v>
      </c>
      <c r="C533" s="16">
        <v>71531.756800000003</v>
      </c>
      <c r="D533" s="16">
        <v>6473.5368000000008</v>
      </c>
      <c r="E533" s="16">
        <v>64883.22</v>
      </c>
      <c r="F533" s="16">
        <v>175</v>
      </c>
    </row>
    <row r="534" spans="1:6" x14ac:dyDescent="0.35">
      <c r="A534" s="22" t="s">
        <v>388</v>
      </c>
      <c r="B534" s="23" t="s">
        <v>788</v>
      </c>
      <c r="C534" s="16">
        <v>1621.8</v>
      </c>
      <c r="D534" s="16">
        <v>0</v>
      </c>
      <c r="E534" s="16">
        <v>1621.8</v>
      </c>
      <c r="F534" s="16">
        <v>0</v>
      </c>
    </row>
    <row r="535" spans="1:6" x14ac:dyDescent="0.35">
      <c r="A535" s="22" t="s">
        <v>388</v>
      </c>
      <c r="B535" s="23" t="s">
        <v>391</v>
      </c>
      <c r="C535" s="16">
        <v>232401.4319</v>
      </c>
      <c r="D535" s="16">
        <v>14068.6019</v>
      </c>
      <c r="E535" s="16">
        <v>213101.55999999997</v>
      </c>
      <c r="F535" s="16">
        <v>5231.2700000000004</v>
      </c>
    </row>
    <row r="536" spans="1:6" ht="29" x14ac:dyDescent="0.35">
      <c r="A536" s="22" t="s">
        <v>388</v>
      </c>
      <c r="B536" s="23" t="s">
        <v>392</v>
      </c>
      <c r="C536" s="16">
        <v>68439.785999999993</v>
      </c>
      <c r="D536" s="16">
        <v>2787.366</v>
      </c>
      <c r="E536" s="16">
        <v>63906.82</v>
      </c>
      <c r="F536" s="16">
        <v>1745.6000000000001</v>
      </c>
    </row>
    <row r="537" spans="1:6" x14ac:dyDescent="0.35">
      <c r="A537" s="22" t="s">
        <v>388</v>
      </c>
      <c r="B537" s="23" t="s">
        <v>393</v>
      </c>
      <c r="C537" s="16">
        <v>130475.60219999996</v>
      </c>
      <c r="D537" s="16">
        <v>79499.562199999971</v>
      </c>
      <c r="E537" s="16">
        <v>47056.999999999993</v>
      </c>
      <c r="F537" s="16">
        <v>3919.0399999999995</v>
      </c>
    </row>
    <row r="538" spans="1:6" x14ac:dyDescent="0.35">
      <c r="A538" s="22" t="s">
        <v>388</v>
      </c>
      <c r="B538" s="23" t="s">
        <v>394</v>
      </c>
      <c r="C538" s="16">
        <v>52898.386299999991</v>
      </c>
      <c r="D538" s="16">
        <v>8155.2263000000003</v>
      </c>
      <c r="E538" s="16">
        <v>41295.160000000003</v>
      </c>
      <c r="F538" s="16">
        <v>3448</v>
      </c>
    </row>
    <row r="539" spans="1:6" x14ac:dyDescent="0.35">
      <c r="A539" s="22" t="s">
        <v>388</v>
      </c>
      <c r="B539" s="23" t="s">
        <v>395</v>
      </c>
      <c r="C539" s="16">
        <v>95245.119999999995</v>
      </c>
      <c r="D539" s="16">
        <v>17255.580000000002</v>
      </c>
      <c r="E539" s="16">
        <v>61301.540000000008</v>
      </c>
      <c r="F539" s="16">
        <v>16688</v>
      </c>
    </row>
    <row r="540" spans="1:6" x14ac:dyDescent="0.35">
      <c r="A540" s="22" t="s">
        <v>388</v>
      </c>
      <c r="B540" s="23" t="s">
        <v>396</v>
      </c>
      <c r="C540" s="16">
        <v>18012.760000000002</v>
      </c>
      <c r="D540" s="16">
        <v>1999</v>
      </c>
      <c r="E540" s="16">
        <v>15223.76</v>
      </c>
      <c r="F540" s="16">
        <v>790</v>
      </c>
    </row>
    <row r="541" spans="1:6" x14ac:dyDescent="0.35">
      <c r="A541" s="22" t="s">
        <v>388</v>
      </c>
      <c r="B541" s="23" t="s">
        <v>397</v>
      </c>
      <c r="C541" s="16">
        <v>14740</v>
      </c>
      <c r="D541" s="16">
        <v>0</v>
      </c>
      <c r="E541" s="16">
        <v>14740</v>
      </c>
      <c r="F541" s="16">
        <v>0</v>
      </c>
    </row>
    <row r="542" spans="1:6" x14ac:dyDescent="0.35">
      <c r="A542" s="22" t="s">
        <v>388</v>
      </c>
      <c r="B542" s="23" t="s">
        <v>398</v>
      </c>
      <c r="C542" s="16">
        <v>63627.142199999995</v>
      </c>
      <c r="D542" s="16">
        <v>9185.9021999999986</v>
      </c>
      <c r="E542" s="16">
        <v>52077.499999999993</v>
      </c>
      <c r="F542" s="16">
        <v>2363.7400000000002</v>
      </c>
    </row>
    <row r="543" spans="1:6" x14ac:dyDescent="0.35">
      <c r="A543" s="22" t="s">
        <v>388</v>
      </c>
      <c r="B543" s="23" t="s">
        <v>789</v>
      </c>
      <c r="C543" s="16">
        <v>76191.736199999985</v>
      </c>
      <c r="D543" s="16">
        <v>7508.7341999999999</v>
      </c>
      <c r="E543" s="16">
        <v>64173.05999999999</v>
      </c>
      <c r="F543" s="16">
        <v>4509.942</v>
      </c>
    </row>
    <row r="544" spans="1:6" x14ac:dyDescent="0.35">
      <c r="A544" s="22" t="s">
        <v>388</v>
      </c>
      <c r="B544" s="23" t="s">
        <v>399</v>
      </c>
      <c r="C544" s="16">
        <v>43930.838599999995</v>
      </c>
      <c r="D544" s="16">
        <v>4918.8786</v>
      </c>
      <c r="E544" s="16">
        <v>37111.96</v>
      </c>
      <c r="F544" s="16">
        <v>1900</v>
      </c>
    </row>
    <row r="545" spans="1:6" x14ac:dyDescent="0.35">
      <c r="A545" s="22" t="s">
        <v>388</v>
      </c>
      <c r="B545" s="23" t="s">
        <v>400</v>
      </c>
      <c r="C545" s="16">
        <v>80136.679999999993</v>
      </c>
      <c r="D545" s="16">
        <v>3869</v>
      </c>
      <c r="E545" s="16">
        <v>75511.679999999993</v>
      </c>
      <c r="F545" s="16">
        <v>756</v>
      </c>
    </row>
    <row r="546" spans="1:6" x14ac:dyDescent="0.35">
      <c r="A546" s="22" t="s">
        <v>388</v>
      </c>
      <c r="B546" s="23" t="s">
        <v>401</v>
      </c>
      <c r="C546" s="16">
        <v>8561.4</v>
      </c>
      <c r="D546" s="16">
        <v>0</v>
      </c>
      <c r="E546" s="16">
        <v>8561.4</v>
      </c>
      <c r="F546" s="16">
        <v>0</v>
      </c>
    </row>
    <row r="547" spans="1:6" x14ac:dyDescent="0.35">
      <c r="A547" s="22" t="s">
        <v>388</v>
      </c>
      <c r="B547" s="23" t="s">
        <v>790</v>
      </c>
      <c r="C547" s="16">
        <v>39734.1</v>
      </c>
      <c r="D547" s="16">
        <v>7985.9400000000005</v>
      </c>
      <c r="E547" s="16">
        <v>30288.16</v>
      </c>
      <c r="F547" s="16">
        <v>1460</v>
      </c>
    </row>
    <row r="548" spans="1:6" x14ac:dyDescent="0.35">
      <c r="A548" s="22" t="s">
        <v>388</v>
      </c>
      <c r="B548" s="23" t="s">
        <v>402</v>
      </c>
      <c r="C548" s="16">
        <v>135580.9</v>
      </c>
      <c r="D548" s="16">
        <v>37150.82</v>
      </c>
      <c r="E548" s="16">
        <v>95613.92</v>
      </c>
      <c r="F548" s="16">
        <v>2816.16</v>
      </c>
    </row>
    <row r="549" spans="1:6" x14ac:dyDescent="0.35">
      <c r="A549" s="22" t="s">
        <v>388</v>
      </c>
      <c r="B549" s="23" t="s">
        <v>403</v>
      </c>
      <c r="C549" s="16">
        <v>155102.82</v>
      </c>
      <c r="D549" s="16">
        <v>14564.400000000001</v>
      </c>
      <c r="E549" s="16">
        <v>137660.90000000002</v>
      </c>
      <c r="F549" s="16">
        <v>2877.52</v>
      </c>
    </row>
    <row r="550" spans="1:6" x14ac:dyDescent="0.35">
      <c r="A550" s="22" t="s">
        <v>388</v>
      </c>
      <c r="B550" s="23" t="s">
        <v>404</v>
      </c>
      <c r="C550" s="16">
        <v>60451.005200000007</v>
      </c>
      <c r="D550" s="16">
        <v>4048.8251999999998</v>
      </c>
      <c r="E550" s="16">
        <v>55727.18</v>
      </c>
      <c r="F550" s="16">
        <v>675</v>
      </c>
    </row>
    <row r="551" spans="1:6" x14ac:dyDescent="0.35">
      <c r="A551" s="22" t="s">
        <v>388</v>
      </c>
      <c r="B551" s="23" t="s">
        <v>405</v>
      </c>
      <c r="C551" s="16">
        <v>54906.14</v>
      </c>
      <c r="D551" s="16">
        <v>14103.500000000002</v>
      </c>
      <c r="E551" s="16">
        <v>40802.640000000007</v>
      </c>
      <c r="F551" s="16">
        <v>0</v>
      </c>
    </row>
    <row r="552" spans="1:6" x14ac:dyDescent="0.35">
      <c r="A552" s="22" t="s">
        <v>388</v>
      </c>
      <c r="B552" s="23" t="s">
        <v>406</v>
      </c>
      <c r="C552" s="16">
        <v>68111.901299999998</v>
      </c>
      <c r="D552" s="16">
        <v>395.96129999999999</v>
      </c>
      <c r="E552" s="16">
        <v>67400.94</v>
      </c>
      <c r="F552" s="16">
        <v>315</v>
      </c>
    </row>
    <row r="553" spans="1:6" x14ac:dyDescent="0.35">
      <c r="A553" s="22" t="s">
        <v>388</v>
      </c>
      <c r="B553" s="23" t="s">
        <v>407</v>
      </c>
      <c r="C553" s="16">
        <v>71163.150199999989</v>
      </c>
      <c r="D553" s="16">
        <v>4661.6221999999998</v>
      </c>
      <c r="E553" s="16">
        <v>62788.52</v>
      </c>
      <c r="F553" s="16">
        <v>3713.0079999999994</v>
      </c>
    </row>
    <row r="554" spans="1:6" x14ac:dyDescent="0.35">
      <c r="A554" s="22" t="s">
        <v>388</v>
      </c>
      <c r="B554" s="23" t="s">
        <v>791</v>
      </c>
      <c r="C554" s="16">
        <v>40773.867199999993</v>
      </c>
      <c r="D554" s="16">
        <v>11427.307199999999</v>
      </c>
      <c r="E554" s="16">
        <v>28502.559999999998</v>
      </c>
      <c r="F554" s="16">
        <v>844</v>
      </c>
    </row>
    <row r="555" spans="1:6" x14ac:dyDescent="0.35">
      <c r="A555" s="22" t="s">
        <v>388</v>
      </c>
      <c r="B555" s="23" t="s">
        <v>792</v>
      </c>
      <c r="C555" s="16">
        <v>106272.75999999998</v>
      </c>
      <c r="D555" s="16">
        <v>39531.699999999997</v>
      </c>
      <c r="E555" s="16">
        <v>65631.14</v>
      </c>
      <c r="F555" s="16">
        <v>1109.92</v>
      </c>
    </row>
    <row r="556" spans="1:6" x14ac:dyDescent="0.35">
      <c r="A556" s="22" t="s">
        <v>388</v>
      </c>
      <c r="B556" s="23" t="s">
        <v>408</v>
      </c>
      <c r="C556" s="16">
        <v>4000</v>
      </c>
      <c r="D556" s="16">
        <v>0</v>
      </c>
      <c r="E556" s="16">
        <v>4000</v>
      </c>
      <c r="F556" s="16">
        <v>0</v>
      </c>
    </row>
    <row r="557" spans="1:6" x14ac:dyDescent="0.35">
      <c r="A557" s="22" t="s">
        <v>388</v>
      </c>
      <c r="B557" s="23" t="s">
        <v>409</v>
      </c>
      <c r="C557" s="16">
        <v>10237.400000000001</v>
      </c>
      <c r="D557" s="16">
        <v>51</v>
      </c>
      <c r="E557" s="16">
        <v>7229.6</v>
      </c>
      <c r="F557" s="16">
        <v>2956.8</v>
      </c>
    </row>
    <row r="558" spans="1:6" ht="29" x14ac:dyDescent="0.35">
      <c r="A558" s="22" t="s">
        <v>388</v>
      </c>
      <c r="B558" s="23" t="s">
        <v>410</v>
      </c>
      <c r="C558" s="16">
        <v>154935.57</v>
      </c>
      <c r="D558" s="16">
        <v>99668.690000000017</v>
      </c>
      <c r="E558" s="16">
        <v>52895.6</v>
      </c>
      <c r="F558" s="16">
        <v>2371.2799999999997</v>
      </c>
    </row>
    <row r="559" spans="1:6" x14ac:dyDescent="0.35">
      <c r="A559" s="22" t="s">
        <v>388</v>
      </c>
      <c r="B559" s="23" t="s">
        <v>411</v>
      </c>
      <c r="C559" s="16">
        <v>41482.699800000009</v>
      </c>
      <c r="D559" s="16">
        <v>4563.7398000000003</v>
      </c>
      <c r="E559" s="16">
        <v>35104.959999999999</v>
      </c>
      <c r="F559" s="16">
        <v>1814</v>
      </c>
    </row>
    <row r="560" spans="1:6" x14ac:dyDescent="0.35">
      <c r="A560" s="22" t="s">
        <v>388</v>
      </c>
      <c r="B560" s="23" t="s">
        <v>793</v>
      </c>
      <c r="C560" s="16">
        <v>58395.209699999999</v>
      </c>
      <c r="D560" s="16">
        <v>8205.5236999999997</v>
      </c>
      <c r="E560" s="16">
        <v>46369.380000000005</v>
      </c>
      <c r="F560" s="16">
        <v>3820.306</v>
      </c>
    </row>
    <row r="561" spans="1:6" x14ac:dyDescent="0.35">
      <c r="A561" s="22" t="s">
        <v>412</v>
      </c>
      <c r="B561" s="23" t="s">
        <v>413</v>
      </c>
      <c r="C561" s="16">
        <v>3036.8612000000003</v>
      </c>
      <c r="D561" s="16">
        <v>2004.3612000000003</v>
      </c>
      <c r="E561" s="16">
        <v>1032.5</v>
      </c>
      <c r="F561" s="16">
        <v>0</v>
      </c>
    </row>
    <row r="562" spans="1:6" x14ac:dyDescent="0.35">
      <c r="A562" s="22" t="s">
        <v>412</v>
      </c>
      <c r="B562" s="23" t="s">
        <v>794</v>
      </c>
      <c r="C562" s="16">
        <v>24125.780000000002</v>
      </c>
      <c r="D562" s="16">
        <v>15346.6</v>
      </c>
      <c r="E562" s="16">
        <v>8378.84</v>
      </c>
      <c r="F562" s="16">
        <v>400.34000000000003</v>
      </c>
    </row>
    <row r="563" spans="1:6" x14ac:dyDescent="0.35">
      <c r="A563" s="22" t="s">
        <v>412</v>
      </c>
      <c r="B563" s="23" t="s">
        <v>414</v>
      </c>
      <c r="C563" s="16">
        <v>11351.6276</v>
      </c>
      <c r="D563" s="16">
        <v>6679.9875999999995</v>
      </c>
      <c r="E563" s="16">
        <v>4671.6400000000003</v>
      </c>
      <c r="F563" s="16">
        <v>0</v>
      </c>
    </row>
    <row r="564" spans="1:6" x14ac:dyDescent="0.35">
      <c r="A564" s="22" t="s">
        <v>412</v>
      </c>
      <c r="B564" s="23" t="s">
        <v>415</v>
      </c>
      <c r="C564" s="16">
        <v>30720.131000000001</v>
      </c>
      <c r="D564" s="16">
        <v>8706.8309999999983</v>
      </c>
      <c r="E564" s="16">
        <v>22003.300000000003</v>
      </c>
      <c r="F564" s="16">
        <v>10</v>
      </c>
    </row>
    <row r="565" spans="1:6" x14ac:dyDescent="0.35">
      <c r="A565" s="22" t="s">
        <v>412</v>
      </c>
      <c r="B565" s="23" t="s">
        <v>416</v>
      </c>
      <c r="C565" s="16">
        <v>14460.895299999998</v>
      </c>
      <c r="D565" s="16">
        <v>8929.9753000000019</v>
      </c>
      <c r="E565" s="16">
        <v>5443.42</v>
      </c>
      <c r="F565" s="16">
        <v>87.5</v>
      </c>
    </row>
    <row r="566" spans="1:6" x14ac:dyDescent="0.35">
      <c r="A566" s="22" t="s">
        <v>412</v>
      </c>
      <c r="B566" s="23" t="s">
        <v>418</v>
      </c>
      <c r="C566" s="16">
        <v>5933.1496000000006</v>
      </c>
      <c r="D566" s="16">
        <v>62.629600000000003</v>
      </c>
      <c r="E566" s="16">
        <v>5868.52</v>
      </c>
      <c r="F566" s="16">
        <v>2</v>
      </c>
    </row>
    <row r="567" spans="1:6" x14ac:dyDescent="0.35">
      <c r="A567" s="22" t="s">
        <v>412</v>
      </c>
      <c r="B567" s="23" t="s">
        <v>419</v>
      </c>
      <c r="C567" s="16">
        <v>168971.83659999995</v>
      </c>
      <c r="D567" s="16">
        <v>63732.356599999999</v>
      </c>
      <c r="E567" s="16">
        <v>104859.47999999998</v>
      </c>
      <c r="F567" s="16">
        <v>380</v>
      </c>
    </row>
    <row r="568" spans="1:6" x14ac:dyDescent="0.35">
      <c r="A568" s="22" t="s">
        <v>412</v>
      </c>
      <c r="B568" s="23" t="s">
        <v>420</v>
      </c>
      <c r="C568" s="16">
        <v>63238.576959999991</v>
      </c>
      <c r="D568" s="16">
        <v>20460.954000000002</v>
      </c>
      <c r="E568" s="16">
        <v>42600.28</v>
      </c>
      <c r="F568" s="16">
        <v>177.34295999999998</v>
      </c>
    </row>
    <row r="569" spans="1:6" x14ac:dyDescent="0.35">
      <c r="A569" s="22" t="s">
        <v>412</v>
      </c>
      <c r="B569" s="23" t="s">
        <v>421</v>
      </c>
      <c r="C569" s="16">
        <v>228192.27499999999</v>
      </c>
      <c r="D569" s="16">
        <v>96633.074999999997</v>
      </c>
      <c r="E569" s="16">
        <v>131168.76</v>
      </c>
      <c r="F569" s="16">
        <v>390.44</v>
      </c>
    </row>
    <row r="570" spans="1:6" x14ac:dyDescent="0.35">
      <c r="A570" s="22" t="s">
        <v>412</v>
      </c>
      <c r="B570" s="23" t="s">
        <v>937</v>
      </c>
      <c r="C570" s="16">
        <v>28220.136500000004</v>
      </c>
      <c r="D570" s="16">
        <v>21793.196499999998</v>
      </c>
      <c r="E570" s="16">
        <v>6426.94</v>
      </c>
      <c r="F570" s="16">
        <v>0</v>
      </c>
    </row>
    <row r="571" spans="1:6" x14ac:dyDescent="0.35">
      <c r="A571" s="22" t="s">
        <v>412</v>
      </c>
      <c r="B571" s="23" t="s">
        <v>422</v>
      </c>
      <c r="C571" s="16">
        <v>49458.135999999991</v>
      </c>
      <c r="D571" s="16">
        <v>20714.756000000005</v>
      </c>
      <c r="E571" s="16">
        <v>28743.379999999997</v>
      </c>
      <c r="F571" s="16">
        <v>0</v>
      </c>
    </row>
    <row r="572" spans="1:6" x14ac:dyDescent="0.35">
      <c r="A572" s="22" t="s">
        <v>412</v>
      </c>
      <c r="B572" s="23" t="s">
        <v>423</v>
      </c>
      <c r="C572" s="16">
        <v>96238.03</v>
      </c>
      <c r="D572" s="16">
        <v>38327.31</v>
      </c>
      <c r="E572" s="16">
        <v>57905.419999999991</v>
      </c>
      <c r="F572" s="16">
        <v>5.3</v>
      </c>
    </row>
    <row r="573" spans="1:6" x14ac:dyDescent="0.35">
      <c r="A573" s="22" t="s">
        <v>412</v>
      </c>
      <c r="B573" s="23" t="s">
        <v>424</v>
      </c>
      <c r="C573" s="16">
        <v>42980.82</v>
      </c>
      <c r="D573" s="16">
        <v>10655.080000000002</v>
      </c>
      <c r="E573" s="16">
        <v>31775.74</v>
      </c>
      <c r="F573" s="16">
        <v>550</v>
      </c>
    </row>
    <row r="574" spans="1:6" ht="29" x14ac:dyDescent="0.35">
      <c r="A574" s="22" t="s">
        <v>412</v>
      </c>
      <c r="B574" s="23" t="s">
        <v>795</v>
      </c>
      <c r="C574" s="16">
        <v>135059.42549999998</v>
      </c>
      <c r="D574" s="16">
        <v>26408.025499999996</v>
      </c>
      <c r="E574" s="16">
        <v>108651.4</v>
      </c>
      <c r="F574" s="16">
        <v>0</v>
      </c>
    </row>
    <row r="575" spans="1:6" x14ac:dyDescent="0.35">
      <c r="A575" s="22" t="s">
        <v>412</v>
      </c>
      <c r="B575" s="23" t="s">
        <v>425</v>
      </c>
      <c r="C575" s="17"/>
      <c r="D575" s="17"/>
      <c r="E575" s="17"/>
      <c r="F575" s="17"/>
    </row>
    <row r="576" spans="1:6" x14ac:dyDescent="0.35">
      <c r="A576" s="22" t="s">
        <v>412</v>
      </c>
      <c r="B576" s="23" t="s">
        <v>426</v>
      </c>
      <c r="C576" s="16">
        <v>33900.976999999999</v>
      </c>
      <c r="D576" s="16">
        <v>16279.977000000001</v>
      </c>
      <c r="E576" s="16">
        <v>17621</v>
      </c>
      <c r="F576" s="16">
        <v>0</v>
      </c>
    </row>
    <row r="577" spans="1:6" x14ac:dyDescent="0.35">
      <c r="A577" s="22" t="s">
        <v>412</v>
      </c>
      <c r="B577" s="23" t="s">
        <v>427</v>
      </c>
      <c r="C577" s="16">
        <v>56454.261199999994</v>
      </c>
      <c r="D577" s="16">
        <v>17514.021200000003</v>
      </c>
      <c r="E577" s="16">
        <v>38940.239999999998</v>
      </c>
      <c r="F577" s="16">
        <v>0</v>
      </c>
    </row>
    <row r="578" spans="1:6" x14ac:dyDescent="0.35">
      <c r="A578" s="22" t="s">
        <v>412</v>
      </c>
      <c r="B578" s="23" t="s">
        <v>938</v>
      </c>
      <c r="C578" s="16">
        <v>34575.374400000001</v>
      </c>
      <c r="D578" s="16">
        <v>9071.4344000000019</v>
      </c>
      <c r="E578" s="16">
        <v>25503.940000000002</v>
      </c>
      <c r="F578" s="16">
        <v>0</v>
      </c>
    </row>
    <row r="579" spans="1:6" x14ac:dyDescent="0.35">
      <c r="A579" s="22" t="s">
        <v>412</v>
      </c>
      <c r="B579" s="23" t="s">
        <v>939</v>
      </c>
      <c r="C579" s="16">
        <v>120476.651</v>
      </c>
      <c r="D579" s="16">
        <v>27550.280600000002</v>
      </c>
      <c r="E579" s="16">
        <v>92858.04</v>
      </c>
      <c r="F579" s="16">
        <v>68.330399999999997</v>
      </c>
    </row>
    <row r="580" spans="1:6" x14ac:dyDescent="0.35">
      <c r="A580" s="22" t="s">
        <v>412</v>
      </c>
      <c r="B580" s="23" t="s">
        <v>428</v>
      </c>
      <c r="C580" s="16">
        <v>38102.331599999998</v>
      </c>
      <c r="D580" s="16">
        <v>17773.411599999999</v>
      </c>
      <c r="E580" s="16">
        <v>20328.919999999998</v>
      </c>
      <c r="F580" s="16">
        <v>0</v>
      </c>
    </row>
    <row r="581" spans="1:6" x14ac:dyDescent="0.35">
      <c r="A581" s="22" t="s">
        <v>412</v>
      </c>
      <c r="B581" s="23" t="s">
        <v>940</v>
      </c>
      <c r="C581" s="16">
        <v>34194.206299999991</v>
      </c>
      <c r="D581" s="16">
        <v>10174.866300000002</v>
      </c>
      <c r="E581" s="16">
        <v>23779.34</v>
      </c>
      <c r="F581" s="16">
        <v>240</v>
      </c>
    </row>
    <row r="582" spans="1:6" x14ac:dyDescent="0.35">
      <c r="A582" s="22" t="s">
        <v>412</v>
      </c>
      <c r="B582" s="23" t="s">
        <v>429</v>
      </c>
      <c r="C582" s="16">
        <v>2388</v>
      </c>
      <c r="D582" s="16">
        <v>2388</v>
      </c>
      <c r="E582" s="16">
        <v>0</v>
      </c>
      <c r="F582" s="16">
        <v>0</v>
      </c>
    </row>
    <row r="583" spans="1:6" x14ac:dyDescent="0.35">
      <c r="A583" s="22" t="s">
        <v>412</v>
      </c>
      <c r="B583" s="23" t="s">
        <v>430</v>
      </c>
      <c r="C583" s="16">
        <v>12664.457999999995</v>
      </c>
      <c r="D583" s="16">
        <v>9548.5359999999982</v>
      </c>
      <c r="E583" s="16">
        <v>3103.8</v>
      </c>
      <c r="F583" s="16">
        <v>12.122</v>
      </c>
    </row>
    <row r="584" spans="1:6" ht="29" x14ac:dyDescent="0.35">
      <c r="A584" s="22" t="s">
        <v>412</v>
      </c>
      <c r="B584" s="23" t="s">
        <v>941</v>
      </c>
      <c r="C584" s="16">
        <v>15588.451400000004</v>
      </c>
      <c r="D584" s="16">
        <v>9016.7914000000001</v>
      </c>
      <c r="E584" s="16">
        <v>6421.66</v>
      </c>
      <c r="F584" s="16">
        <v>150</v>
      </c>
    </row>
    <row r="585" spans="1:6" ht="29" x14ac:dyDescent="0.35">
      <c r="A585" s="22" t="s">
        <v>412</v>
      </c>
      <c r="B585" s="23" t="s">
        <v>431</v>
      </c>
      <c r="C585" s="16">
        <v>112694.68199999997</v>
      </c>
      <c r="D585" s="16">
        <v>33147.421999999999</v>
      </c>
      <c r="E585" s="16">
        <v>79547.260000000009</v>
      </c>
      <c r="F585" s="16">
        <v>0</v>
      </c>
    </row>
    <row r="586" spans="1:6" x14ac:dyDescent="0.35">
      <c r="A586" s="22" t="s">
        <v>412</v>
      </c>
      <c r="B586" s="23" t="s">
        <v>796</v>
      </c>
      <c r="C586" s="16">
        <v>44169.744399999996</v>
      </c>
      <c r="D586" s="16">
        <v>10681.564399999999</v>
      </c>
      <c r="E586" s="16">
        <v>33488.179999999993</v>
      </c>
      <c r="F586" s="16">
        <v>0</v>
      </c>
    </row>
    <row r="587" spans="1:6" ht="29" x14ac:dyDescent="0.35">
      <c r="A587" s="22" t="s">
        <v>412</v>
      </c>
      <c r="B587" s="23" t="s">
        <v>942</v>
      </c>
      <c r="C587" s="17"/>
      <c r="D587" s="17"/>
      <c r="E587" s="17"/>
      <c r="F587" s="17"/>
    </row>
    <row r="588" spans="1:6" x14ac:dyDescent="0.35">
      <c r="A588" s="22" t="s">
        <v>412</v>
      </c>
      <c r="B588" s="23" t="s">
        <v>943</v>
      </c>
      <c r="C588" s="16">
        <v>22489.838999999993</v>
      </c>
      <c r="D588" s="16">
        <v>13898.999</v>
      </c>
      <c r="E588" s="16">
        <v>8590.84</v>
      </c>
      <c r="F588" s="16">
        <v>0</v>
      </c>
    </row>
    <row r="589" spans="1:6" x14ac:dyDescent="0.35">
      <c r="A589" s="22" t="s">
        <v>412</v>
      </c>
      <c r="B589" s="23" t="s">
        <v>944</v>
      </c>
      <c r="C589" s="16">
        <v>35436.368499999997</v>
      </c>
      <c r="D589" s="16">
        <v>2976.7085000000002</v>
      </c>
      <c r="E589" s="16">
        <v>32454.66</v>
      </c>
      <c r="F589" s="16">
        <v>5</v>
      </c>
    </row>
    <row r="590" spans="1:6" ht="29" x14ac:dyDescent="0.35">
      <c r="A590" s="22" t="s">
        <v>412</v>
      </c>
      <c r="B590" s="23" t="s">
        <v>797</v>
      </c>
      <c r="C590" s="16">
        <v>23767.979200000002</v>
      </c>
      <c r="D590" s="16">
        <v>13863.5792</v>
      </c>
      <c r="E590" s="16">
        <v>9858.3999999999978</v>
      </c>
      <c r="F590" s="16">
        <v>46</v>
      </c>
    </row>
    <row r="591" spans="1:6" x14ac:dyDescent="0.35">
      <c r="A591" s="22" t="s">
        <v>412</v>
      </c>
      <c r="B591" s="23" t="s">
        <v>740</v>
      </c>
      <c r="C591" s="16">
        <v>25553.697400000001</v>
      </c>
      <c r="D591" s="16">
        <v>5077.7394000000013</v>
      </c>
      <c r="E591" s="16">
        <v>20283.68</v>
      </c>
      <c r="F591" s="16">
        <v>192.27799999999999</v>
      </c>
    </row>
    <row r="592" spans="1:6" x14ac:dyDescent="0.35">
      <c r="A592" s="22" t="s">
        <v>412</v>
      </c>
      <c r="B592" s="23" t="s">
        <v>432</v>
      </c>
      <c r="C592" s="16">
        <v>9145.7049999999999</v>
      </c>
      <c r="D592" s="16">
        <v>1376.5449999999998</v>
      </c>
      <c r="E592" s="16">
        <v>7769.16</v>
      </c>
      <c r="F592" s="16">
        <v>0</v>
      </c>
    </row>
    <row r="593" spans="1:6" ht="29" x14ac:dyDescent="0.35">
      <c r="A593" s="22" t="s">
        <v>412</v>
      </c>
      <c r="B593" s="23" t="s">
        <v>798</v>
      </c>
      <c r="C593" s="16">
        <v>11346.315000000002</v>
      </c>
      <c r="D593" s="16">
        <v>3796.5549999999998</v>
      </c>
      <c r="E593" s="16">
        <v>6775.02</v>
      </c>
      <c r="F593" s="16">
        <v>774.74</v>
      </c>
    </row>
    <row r="594" spans="1:6" x14ac:dyDescent="0.35">
      <c r="A594" s="22" t="s">
        <v>412</v>
      </c>
      <c r="B594" s="23" t="s">
        <v>945</v>
      </c>
      <c r="C594" s="16">
        <v>7451.4743000000008</v>
      </c>
      <c r="D594" s="16">
        <v>4004.3842999999997</v>
      </c>
      <c r="E594" s="16">
        <v>3413.24</v>
      </c>
      <c r="F594" s="16">
        <v>33.85</v>
      </c>
    </row>
    <row r="595" spans="1:6" ht="29" x14ac:dyDescent="0.35">
      <c r="A595" s="22" t="s">
        <v>412</v>
      </c>
      <c r="B595" s="23" t="s">
        <v>946</v>
      </c>
      <c r="C595" s="16">
        <v>34900.044099999992</v>
      </c>
      <c r="D595" s="16">
        <v>8494.4840999999997</v>
      </c>
      <c r="E595" s="16">
        <v>26405.559999999998</v>
      </c>
      <c r="F595" s="16">
        <v>0</v>
      </c>
    </row>
    <row r="596" spans="1:6" ht="29" x14ac:dyDescent="0.35">
      <c r="A596" s="22" t="s">
        <v>412</v>
      </c>
      <c r="B596" s="23" t="s">
        <v>947</v>
      </c>
      <c r="C596" s="16">
        <v>32353.96</v>
      </c>
      <c r="D596" s="16">
        <v>11113</v>
      </c>
      <c r="E596" s="16">
        <v>21240.959999999999</v>
      </c>
      <c r="F596" s="16">
        <v>0</v>
      </c>
    </row>
    <row r="597" spans="1:6" ht="29" x14ac:dyDescent="0.35">
      <c r="A597" s="22" t="s">
        <v>412</v>
      </c>
      <c r="B597" s="23" t="s">
        <v>948</v>
      </c>
      <c r="C597" s="16">
        <v>34278.029200000004</v>
      </c>
      <c r="D597" s="16">
        <v>21159.289199999999</v>
      </c>
      <c r="E597" s="16">
        <v>13118.740000000002</v>
      </c>
      <c r="F597" s="16">
        <v>0</v>
      </c>
    </row>
    <row r="598" spans="1:6" x14ac:dyDescent="0.35">
      <c r="A598" s="22" t="s">
        <v>412</v>
      </c>
      <c r="B598" s="23" t="s">
        <v>433</v>
      </c>
      <c r="C598" s="16">
        <v>16759.560200000004</v>
      </c>
      <c r="D598" s="16">
        <v>3766.6202000000003</v>
      </c>
      <c r="E598" s="16">
        <v>12992.94</v>
      </c>
      <c r="F598" s="16">
        <v>0</v>
      </c>
    </row>
    <row r="599" spans="1:6" x14ac:dyDescent="0.35">
      <c r="A599" s="22" t="s">
        <v>412</v>
      </c>
      <c r="B599" s="23" t="s">
        <v>434</v>
      </c>
      <c r="C599" s="16">
        <v>17002.745599999998</v>
      </c>
      <c r="D599" s="16">
        <v>9965.7456000000002</v>
      </c>
      <c r="E599" s="16">
        <v>6995</v>
      </c>
      <c r="F599" s="16">
        <v>42</v>
      </c>
    </row>
    <row r="600" spans="1:6" x14ac:dyDescent="0.35">
      <c r="A600" s="22" t="s">
        <v>412</v>
      </c>
      <c r="B600" s="23" t="s">
        <v>435</v>
      </c>
      <c r="C600" s="16">
        <v>4238.4269999999997</v>
      </c>
      <c r="D600" s="16">
        <v>3438.4269999999997</v>
      </c>
      <c r="E600" s="16">
        <v>800</v>
      </c>
      <c r="F600" s="16">
        <v>0</v>
      </c>
    </row>
    <row r="601" spans="1:6" x14ac:dyDescent="0.35">
      <c r="A601" s="22" t="s">
        <v>412</v>
      </c>
      <c r="B601" s="23" t="s">
        <v>436</v>
      </c>
      <c r="C601" s="16">
        <v>53449.428199999988</v>
      </c>
      <c r="D601" s="16">
        <v>6787.9082000000008</v>
      </c>
      <c r="E601" s="16">
        <v>46614.560000000005</v>
      </c>
      <c r="F601" s="16">
        <v>46.96</v>
      </c>
    </row>
    <row r="602" spans="1:6" x14ac:dyDescent="0.35">
      <c r="A602" s="22" t="s">
        <v>412</v>
      </c>
      <c r="B602" s="23" t="s">
        <v>437</v>
      </c>
      <c r="C602" s="16">
        <v>64675.298200000005</v>
      </c>
      <c r="D602" s="16">
        <v>22204.198200000006</v>
      </c>
      <c r="E602" s="16">
        <v>41763.9</v>
      </c>
      <c r="F602" s="16">
        <v>707.2</v>
      </c>
    </row>
    <row r="603" spans="1:6" x14ac:dyDescent="0.35">
      <c r="A603" s="22" t="s">
        <v>412</v>
      </c>
      <c r="B603" s="23" t="s">
        <v>949</v>
      </c>
      <c r="C603" s="16">
        <v>19986.5052</v>
      </c>
      <c r="D603" s="16">
        <v>8778.2251999999989</v>
      </c>
      <c r="E603" s="16">
        <v>11208.279999999999</v>
      </c>
      <c r="F603" s="16">
        <v>0</v>
      </c>
    </row>
    <row r="604" spans="1:6" x14ac:dyDescent="0.35">
      <c r="A604" s="22" t="s">
        <v>412</v>
      </c>
      <c r="B604" s="23" t="s">
        <v>438</v>
      </c>
      <c r="C604" s="16">
        <v>24930.746999999999</v>
      </c>
      <c r="D604" s="16">
        <v>14805.387000000001</v>
      </c>
      <c r="E604" s="16">
        <v>10125.359999999999</v>
      </c>
      <c r="F604" s="16">
        <v>0</v>
      </c>
    </row>
    <row r="605" spans="1:6" x14ac:dyDescent="0.35">
      <c r="A605" s="22" t="s">
        <v>412</v>
      </c>
      <c r="B605" s="23" t="s">
        <v>439</v>
      </c>
      <c r="C605" s="16">
        <v>35271.202199999992</v>
      </c>
      <c r="D605" s="16">
        <v>3917.5021999999999</v>
      </c>
      <c r="E605" s="16">
        <v>31053.7</v>
      </c>
      <c r="F605" s="16">
        <v>300</v>
      </c>
    </row>
    <row r="606" spans="1:6" x14ac:dyDescent="0.35">
      <c r="A606" s="22" t="s">
        <v>412</v>
      </c>
      <c r="B606" s="23" t="s">
        <v>799</v>
      </c>
      <c r="C606" s="16">
        <v>30720.718599999997</v>
      </c>
      <c r="D606" s="16">
        <v>19877.468599999997</v>
      </c>
      <c r="E606" s="16">
        <v>10825.08</v>
      </c>
      <c r="F606" s="16">
        <v>18.170000000000002</v>
      </c>
    </row>
    <row r="607" spans="1:6" x14ac:dyDescent="0.35">
      <c r="A607" s="22" t="s">
        <v>412</v>
      </c>
      <c r="B607" s="23" t="s">
        <v>440</v>
      </c>
      <c r="C607" s="16">
        <v>78950.431799999991</v>
      </c>
      <c r="D607" s="16">
        <v>31992.011799999997</v>
      </c>
      <c r="E607" s="16">
        <v>46589.319999999992</v>
      </c>
      <c r="F607" s="16">
        <v>369.1</v>
      </c>
    </row>
    <row r="608" spans="1:6" x14ac:dyDescent="0.35">
      <c r="A608" s="22" t="s">
        <v>412</v>
      </c>
      <c r="B608" s="23" t="s">
        <v>749</v>
      </c>
      <c r="C608" s="16">
        <v>8092.0463000000018</v>
      </c>
      <c r="D608" s="16">
        <v>4875.0863000000008</v>
      </c>
      <c r="E608" s="16">
        <v>3216.9600000000005</v>
      </c>
      <c r="F608" s="16">
        <v>0</v>
      </c>
    </row>
    <row r="609" spans="1:6" x14ac:dyDescent="0.35">
      <c r="A609" s="22" t="s">
        <v>412</v>
      </c>
      <c r="B609" s="23" t="s">
        <v>441</v>
      </c>
      <c r="C609" s="16">
        <v>9145.3649999999998</v>
      </c>
      <c r="D609" s="16">
        <v>4992.0849999999991</v>
      </c>
      <c r="E609" s="16">
        <v>4153.28</v>
      </c>
      <c r="F609" s="16">
        <v>0</v>
      </c>
    </row>
    <row r="610" spans="1:6" x14ac:dyDescent="0.35">
      <c r="A610" s="22" t="s">
        <v>412</v>
      </c>
      <c r="B610" s="23" t="s">
        <v>442</v>
      </c>
      <c r="C610" s="16">
        <v>7818.2905000000001</v>
      </c>
      <c r="D610" s="16">
        <v>3705.0904999999998</v>
      </c>
      <c r="E610" s="16">
        <v>4113.2</v>
      </c>
      <c r="F610" s="16">
        <v>0</v>
      </c>
    </row>
    <row r="611" spans="1:6" x14ac:dyDescent="0.35">
      <c r="A611" s="22" t="s">
        <v>443</v>
      </c>
      <c r="B611" s="23" t="s">
        <v>444</v>
      </c>
      <c r="C611" s="16">
        <v>28111.696100000001</v>
      </c>
      <c r="D611" s="16">
        <v>3935.4960999999998</v>
      </c>
      <c r="E611" s="16">
        <v>23608.68</v>
      </c>
      <c r="F611" s="16">
        <v>567.52</v>
      </c>
    </row>
    <row r="612" spans="1:6" x14ac:dyDescent="0.35">
      <c r="A612" s="22" t="s">
        <v>443</v>
      </c>
      <c r="B612" s="23" t="s">
        <v>445</v>
      </c>
      <c r="C612" s="16">
        <v>4027.8474000000001</v>
      </c>
      <c r="D612" s="16">
        <v>2102.8474000000001</v>
      </c>
      <c r="E612" s="16">
        <v>1925</v>
      </c>
      <c r="F612" s="16">
        <v>0</v>
      </c>
    </row>
    <row r="613" spans="1:6" x14ac:dyDescent="0.35">
      <c r="A613" s="22" t="s">
        <v>443</v>
      </c>
      <c r="B613" s="23" t="s">
        <v>446</v>
      </c>
      <c r="C613" s="16">
        <v>30587.205399999995</v>
      </c>
      <c r="D613" s="16">
        <v>12685.025399999999</v>
      </c>
      <c r="E613" s="16">
        <v>17902.18</v>
      </c>
      <c r="F613" s="16">
        <v>0</v>
      </c>
    </row>
    <row r="614" spans="1:6" x14ac:dyDescent="0.35">
      <c r="A614" s="22" t="s">
        <v>443</v>
      </c>
      <c r="B614" s="23" t="s">
        <v>447</v>
      </c>
      <c r="C614" s="16">
        <v>15629.480000000003</v>
      </c>
      <c r="D614" s="16">
        <v>2043.0800000000002</v>
      </c>
      <c r="E614" s="16">
        <v>13585.04</v>
      </c>
      <c r="F614" s="16">
        <v>1.3599999999999999</v>
      </c>
    </row>
    <row r="615" spans="1:6" x14ac:dyDescent="0.35">
      <c r="A615" s="22" t="s">
        <v>443</v>
      </c>
      <c r="B615" s="23" t="s">
        <v>800</v>
      </c>
      <c r="C615" s="16">
        <v>142657.41679999998</v>
      </c>
      <c r="D615" s="16">
        <v>19016.787999999997</v>
      </c>
      <c r="E615" s="16">
        <v>118303.1</v>
      </c>
      <c r="F615" s="16">
        <v>5337.5288</v>
      </c>
    </row>
    <row r="616" spans="1:6" x14ac:dyDescent="0.35">
      <c r="A616" s="22" t="s">
        <v>443</v>
      </c>
      <c r="B616" s="23" t="s">
        <v>448</v>
      </c>
      <c r="C616" s="16">
        <v>4990.012999999999</v>
      </c>
      <c r="D616" s="16">
        <v>564.21300000000008</v>
      </c>
      <c r="E616" s="16">
        <v>4425.7999999999993</v>
      </c>
      <c r="F616" s="16">
        <v>0</v>
      </c>
    </row>
    <row r="617" spans="1:6" x14ac:dyDescent="0.35">
      <c r="A617" s="22" t="s">
        <v>443</v>
      </c>
      <c r="B617" s="23" t="s">
        <v>449</v>
      </c>
      <c r="C617" s="16">
        <v>14884.033299999999</v>
      </c>
      <c r="D617" s="16">
        <v>10672.3333</v>
      </c>
      <c r="E617" s="16">
        <v>4211.7</v>
      </c>
      <c r="F617" s="16">
        <v>0</v>
      </c>
    </row>
    <row r="618" spans="1:6" x14ac:dyDescent="0.35">
      <c r="A618" s="22" t="s">
        <v>443</v>
      </c>
      <c r="B618" s="23" t="s">
        <v>801</v>
      </c>
      <c r="C618" s="16">
        <v>24415.965</v>
      </c>
      <c r="D618" s="16">
        <v>6900.3649999999998</v>
      </c>
      <c r="E618" s="16">
        <v>17515.599999999999</v>
      </c>
      <c r="F618" s="16">
        <v>0</v>
      </c>
    </row>
    <row r="619" spans="1:6" ht="29" x14ac:dyDescent="0.35">
      <c r="A619" s="22" t="s">
        <v>443</v>
      </c>
      <c r="B619" s="23" t="s">
        <v>450</v>
      </c>
      <c r="C619" s="16">
        <v>3495.0483999999997</v>
      </c>
      <c r="D619" s="16">
        <v>3495.0483999999997</v>
      </c>
      <c r="E619" s="16">
        <v>0</v>
      </c>
      <c r="F619" s="16">
        <v>0</v>
      </c>
    </row>
    <row r="620" spans="1:6" x14ac:dyDescent="0.35">
      <c r="A620" s="22" t="s">
        <v>443</v>
      </c>
      <c r="B620" s="23" t="s">
        <v>451</v>
      </c>
      <c r="C620" s="16">
        <v>12883.362500000003</v>
      </c>
      <c r="D620" s="16">
        <v>8753.5424999999977</v>
      </c>
      <c r="E620" s="16">
        <v>4129.82</v>
      </c>
      <c r="F620" s="16">
        <v>0</v>
      </c>
    </row>
    <row r="621" spans="1:6" x14ac:dyDescent="0.35">
      <c r="A621" s="22" t="s">
        <v>443</v>
      </c>
      <c r="B621" s="23" t="s">
        <v>452</v>
      </c>
      <c r="C621" s="16">
        <v>4742.4139999999998</v>
      </c>
      <c r="D621" s="16">
        <v>2076.194</v>
      </c>
      <c r="E621" s="16">
        <v>2666.22</v>
      </c>
      <c r="F621" s="16">
        <v>0</v>
      </c>
    </row>
    <row r="622" spans="1:6" x14ac:dyDescent="0.35">
      <c r="A622" s="22" t="s">
        <v>443</v>
      </c>
      <c r="B622" s="23" t="s">
        <v>453</v>
      </c>
      <c r="C622" s="16">
        <v>9312.3990000000013</v>
      </c>
      <c r="D622" s="16">
        <v>1718.1990000000001</v>
      </c>
      <c r="E622" s="16">
        <v>7594.2000000000007</v>
      </c>
      <c r="F622" s="16">
        <v>0</v>
      </c>
    </row>
    <row r="623" spans="1:6" x14ac:dyDescent="0.35">
      <c r="A623" s="22" t="s">
        <v>443</v>
      </c>
      <c r="B623" s="23" t="s">
        <v>454</v>
      </c>
      <c r="C623" s="16">
        <v>20496.82420000001</v>
      </c>
      <c r="D623" s="16">
        <v>20484.024200000007</v>
      </c>
      <c r="E623" s="16">
        <v>0</v>
      </c>
      <c r="F623" s="16">
        <v>12.8</v>
      </c>
    </row>
    <row r="624" spans="1:6" x14ac:dyDescent="0.35">
      <c r="A624" s="22" t="s">
        <v>443</v>
      </c>
      <c r="B624" s="23" t="s">
        <v>455</v>
      </c>
      <c r="C624" s="16">
        <v>30282.752200000003</v>
      </c>
      <c r="D624" s="16">
        <v>20025.1522</v>
      </c>
      <c r="E624" s="16">
        <v>10232.44</v>
      </c>
      <c r="F624" s="16">
        <v>25.16</v>
      </c>
    </row>
    <row r="625" spans="1:6" x14ac:dyDescent="0.35">
      <c r="A625" s="22" t="s">
        <v>456</v>
      </c>
      <c r="B625" s="23" t="s">
        <v>457</v>
      </c>
      <c r="C625" s="16">
        <v>4997.1436999999996</v>
      </c>
      <c r="D625" s="16">
        <v>4997.1436999999996</v>
      </c>
      <c r="E625" s="16">
        <v>0</v>
      </c>
      <c r="F625" s="16">
        <v>0</v>
      </c>
    </row>
    <row r="626" spans="1:6" x14ac:dyDescent="0.35">
      <c r="A626" s="22" t="s">
        <v>456</v>
      </c>
      <c r="B626" s="23" t="s">
        <v>711</v>
      </c>
      <c r="C626" s="16">
        <v>5064.4218999999985</v>
      </c>
      <c r="D626" s="16">
        <v>5064.4218999999985</v>
      </c>
      <c r="E626" s="16">
        <v>0</v>
      </c>
      <c r="F626" s="16">
        <v>0</v>
      </c>
    </row>
    <row r="627" spans="1:6" x14ac:dyDescent="0.35">
      <c r="A627" s="22" t="s">
        <v>456</v>
      </c>
      <c r="B627" s="23" t="s">
        <v>458</v>
      </c>
      <c r="C627" s="16">
        <v>15874.352899999998</v>
      </c>
      <c r="D627" s="16">
        <v>11349.052899999999</v>
      </c>
      <c r="E627" s="16">
        <v>4524.1000000000004</v>
      </c>
      <c r="F627" s="16">
        <v>1.2</v>
      </c>
    </row>
    <row r="628" spans="1:6" x14ac:dyDescent="0.35">
      <c r="A628" s="22" t="s">
        <v>456</v>
      </c>
      <c r="B628" s="23" t="s">
        <v>459</v>
      </c>
      <c r="C628" s="16">
        <v>2494.3527999999997</v>
      </c>
      <c r="D628" s="16">
        <v>2494.3527999999997</v>
      </c>
      <c r="E628" s="16">
        <v>0</v>
      </c>
      <c r="F628" s="16">
        <v>0</v>
      </c>
    </row>
    <row r="629" spans="1:6" x14ac:dyDescent="0.35">
      <c r="A629" s="22" t="s">
        <v>456</v>
      </c>
      <c r="B629" s="23" t="s">
        <v>719</v>
      </c>
      <c r="C629" s="16">
        <v>813.1576</v>
      </c>
      <c r="D629" s="16">
        <v>808.35760000000005</v>
      </c>
      <c r="E629" s="16">
        <v>0</v>
      </c>
      <c r="F629" s="16">
        <v>4.8</v>
      </c>
    </row>
    <row r="630" spans="1:6" x14ac:dyDescent="0.35">
      <c r="A630" s="22" t="s">
        <v>456</v>
      </c>
      <c r="B630" s="23" t="s">
        <v>720</v>
      </c>
      <c r="C630" s="16">
        <v>2348.5310000000004</v>
      </c>
      <c r="D630" s="16">
        <v>2348.5310000000004</v>
      </c>
      <c r="E630" s="16">
        <v>0</v>
      </c>
      <c r="F630" s="16">
        <v>0</v>
      </c>
    </row>
    <row r="631" spans="1:6" x14ac:dyDescent="0.35">
      <c r="A631" s="22" t="s">
        <v>456</v>
      </c>
      <c r="B631" s="23" t="s">
        <v>460</v>
      </c>
      <c r="C631" s="16">
        <v>2640.6572000000001</v>
      </c>
      <c r="D631" s="16">
        <v>2640.6572000000001</v>
      </c>
      <c r="E631" s="16">
        <v>0</v>
      </c>
      <c r="F631" s="16">
        <v>0</v>
      </c>
    </row>
    <row r="632" spans="1:6" x14ac:dyDescent="0.35">
      <c r="A632" s="22" t="s">
        <v>456</v>
      </c>
      <c r="B632" s="23" t="s">
        <v>725</v>
      </c>
      <c r="C632" s="16">
        <v>5918.691200000002</v>
      </c>
      <c r="D632" s="16">
        <v>5918.691200000002</v>
      </c>
      <c r="E632" s="16">
        <v>0</v>
      </c>
      <c r="F632" s="16">
        <v>0</v>
      </c>
    </row>
    <row r="633" spans="1:6" x14ac:dyDescent="0.35">
      <c r="A633" s="22" t="s">
        <v>456</v>
      </c>
      <c r="B633" s="23" t="s">
        <v>461</v>
      </c>
      <c r="C633" s="16">
        <v>2021.0760000000002</v>
      </c>
      <c r="D633" s="16">
        <v>2020.6760000000002</v>
      </c>
      <c r="E633" s="16">
        <v>0</v>
      </c>
      <c r="F633" s="16">
        <v>0.4</v>
      </c>
    </row>
    <row r="634" spans="1:6" x14ac:dyDescent="0.35">
      <c r="A634" s="22" t="s">
        <v>456</v>
      </c>
      <c r="B634" s="23" t="s">
        <v>728</v>
      </c>
      <c r="C634" s="16">
        <v>1483.4960000000001</v>
      </c>
      <c r="D634" s="16">
        <v>1483.4960000000001</v>
      </c>
      <c r="E634" s="16">
        <v>0</v>
      </c>
      <c r="F634" s="16">
        <v>0</v>
      </c>
    </row>
    <row r="635" spans="1:6" x14ac:dyDescent="0.35">
      <c r="A635" s="22" t="s">
        <v>456</v>
      </c>
      <c r="B635" s="23" t="s">
        <v>462</v>
      </c>
      <c r="C635" s="16">
        <v>3806.7258000000006</v>
      </c>
      <c r="D635" s="16">
        <v>3806.7258000000006</v>
      </c>
      <c r="E635" s="16">
        <v>0</v>
      </c>
      <c r="F635" s="16">
        <v>0</v>
      </c>
    </row>
    <row r="636" spans="1:6" x14ac:dyDescent="0.35">
      <c r="A636" s="22" t="s">
        <v>456</v>
      </c>
      <c r="B636" s="23" t="s">
        <v>463</v>
      </c>
      <c r="C636" s="16">
        <v>9012.2065000000002</v>
      </c>
      <c r="D636" s="16">
        <v>9012.2065000000002</v>
      </c>
      <c r="E636" s="16">
        <v>0</v>
      </c>
      <c r="F636" s="16">
        <v>0</v>
      </c>
    </row>
    <row r="637" spans="1:6" x14ac:dyDescent="0.35">
      <c r="A637" s="22" t="s">
        <v>456</v>
      </c>
      <c r="B637" s="23" t="s">
        <v>464</v>
      </c>
      <c r="C637" s="16">
        <v>16651.760799999996</v>
      </c>
      <c r="D637" s="16">
        <v>16651.760799999996</v>
      </c>
      <c r="E637" s="16">
        <v>0</v>
      </c>
      <c r="F637" s="16">
        <v>0</v>
      </c>
    </row>
    <row r="638" spans="1:6" x14ac:dyDescent="0.35">
      <c r="A638" s="22" t="s">
        <v>456</v>
      </c>
      <c r="B638" s="23" t="s">
        <v>742</v>
      </c>
      <c r="C638" s="16">
        <v>938.452</v>
      </c>
      <c r="D638" s="16">
        <v>934.452</v>
      </c>
      <c r="E638" s="16">
        <v>0</v>
      </c>
      <c r="F638" s="16">
        <v>4</v>
      </c>
    </row>
    <row r="639" spans="1:6" x14ac:dyDescent="0.35">
      <c r="A639" s="22" t="s">
        <v>456</v>
      </c>
      <c r="B639" s="23" t="s">
        <v>746</v>
      </c>
      <c r="C639" s="16">
        <v>1448.7772000000002</v>
      </c>
      <c r="D639" s="16">
        <v>1448.7772000000002</v>
      </c>
      <c r="E639" s="16">
        <v>0</v>
      </c>
      <c r="F639" s="16">
        <v>0</v>
      </c>
    </row>
    <row r="640" spans="1:6" x14ac:dyDescent="0.35">
      <c r="A640" s="22" t="s">
        <v>465</v>
      </c>
      <c r="B640" s="23" t="s">
        <v>466</v>
      </c>
      <c r="C640" s="16">
        <v>6620.4102000000003</v>
      </c>
      <c r="D640" s="16">
        <v>6376.4102000000003</v>
      </c>
      <c r="E640" s="16">
        <v>244</v>
      </c>
      <c r="F640" s="16">
        <v>0</v>
      </c>
    </row>
    <row r="641" spans="1:6" x14ac:dyDescent="0.35">
      <c r="A641" s="22" t="s">
        <v>465</v>
      </c>
      <c r="B641" s="23" t="s">
        <v>950</v>
      </c>
      <c r="C641" s="16">
        <v>35285.286099999998</v>
      </c>
      <c r="D641" s="16">
        <v>9966.8500999999997</v>
      </c>
      <c r="E641" s="16">
        <v>23966.6</v>
      </c>
      <c r="F641" s="16">
        <v>1351.836</v>
      </c>
    </row>
    <row r="642" spans="1:6" x14ac:dyDescent="0.35">
      <c r="A642" s="22" t="s">
        <v>465</v>
      </c>
      <c r="B642" s="23" t="s">
        <v>951</v>
      </c>
      <c r="C642" s="16">
        <v>77781.956299999991</v>
      </c>
      <c r="D642" s="16">
        <v>27058.2163</v>
      </c>
      <c r="E642" s="16">
        <v>50322.840000000004</v>
      </c>
      <c r="F642" s="16">
        <v>400.9</v>
      </c>
    </row>
    <row r="643" spans="1:6" x14ac:dyDescent="0.35">
      <c r="A643" s="22" t="s">
        <v>465</v>
      </c>
      <c r="B643" s="23" t="s">
        <v>952</v>
      </c>
      <c r="C643" s="16">
        <v>10086.800000000001</v>
      </c>
      <c r="D643" s="16">
        <v>1186.95</v>
      </c>
      <c r="E643" s="16">
        <v>8609</v>
      </c>
      <c r="F643" s="16">
        <v>290.85000000000002</v>
      </c>
    </row>
    <row r="644" spans="1:6" x14ac:dyDescent="0.35">
      <c r="A644" s="22" t="s">
        <v>465</v>
      </c>
      <c r="B644" s="23" t="s">
        <v>953</v>
      </c>
      <c r="C644" s="16">
        <v>24341.826699999998</v>
      </c>
      <c r="D644" s="16">
        <v>8265.9267</v>
      </c>
      <c r="E644" s="16">
        <v>15483.4</v>
      </c>
      <c r="F644" s="16">
        <v>592.5</v>
      </c>
    </row>
    <row r="645" spans="1:6" x14ac:dyDescent="0.35">
      <c r="A645" s="22" t="s">
        <v>465</v>
      </c>
      <c r="B645" s="23" t="s">
        <v>467</v>
      </c>
      <c r="C645" s="16">
        <v>32829.368999999999</v>
      </c>
      <c r="D645" s="16">
        <v>8014.5889999999999</v>
      </c>
      <c r="E645" s="16">
        <v>24814.78</v>
      </c>
      <c r="F645" s="16">
        <v>0</v>
      </c>
    </row>
    <row r="646" spans="1:6" x14ac:dyDescent="0.35">
      <c r="A646" s="22" t="s">
        <v>465</v>
      </c>
      <c r="B646" s="23" t="s">
        <v>468</v>
      </c>
      <c r="C646" s="16">
        <v>7186.6515000000009</v>
      </c>
      <c r="D646" s="16">
        <v>3170.5115000000001</v>
      </c>
      <c r="E646" s="16">
        <v>2730</v>
      </c>
      <c r="F646" s="16">
        <v>1286.1400000000001</v>
      </c>
    </row>
    <row r="647" spans="1:6" x14ac:dyDescent="0.35">
      <c r="A647" s="22" t="s">
        <v>465</v>
      </c>
      <c r="B647" s="23" t="s">
        <v>469</v>
      </c>
      <c r="C647" s="16">
        <v>13560.9905</v>
      </c>
      <c r="D647" s="16">
        <v>5760.0504999999994</v>
      </c>
      <c r="E647" s="16">
        <v>7171.18</v>
      </c>
      <c r="F647" s="16">
        <v>629.76</v>
      </c>
    </row>
    <row r="648" spans="1:6" ht="29" x14ac:dyDescent="0.35">
      <c r="A648" s="22" t="s">
        <v>465</v>
      </c>
      <c r="B648" s="23" t="s">
        <v>470</v>
      </c>
      <c r="C648" s="16">
        <v>30633.759999999998</v>
      </c>
      <c r="D648" s="16">
        <v>15716.4</v>
      </c>
      <c r="E648" s="16">
        <v>14555.56</v>
      </c>
      <c r="F648" s="16">
        <v>361.79999999999995</v>
      </c>
    </row>
    <row r="649" spans="1:6" x14ac:dyDescent="0.35">
      <c r="A649" s="22" t="s">
        <v>465</v>
      </c>
      <c r="B649" s="23" t="s">
        <v>954</v>
      </c>
      <c r="C649" s="16">
        <v>7791.9459999999999</v>
      </c>
      <c r="D649" s="16">
        <v>3387.2060000000001</v>
      </c>
      <c r="E649" s="16">
        <v>4245.96</v>
      </c>
      <c r="F649" s="16">
        <v>158.78</v>
      </c>
    </row>
    <row r="650" spans="1:6" x14ac:dyDescent="0.35">
      <c r="A650" s="22" t="s">
        <v>465</v>
      </c>
      <c r="B650" s="23" t="s">
        <v>471</v>
      </c>
      <c r="C650" s="16">
        <v>76863.131800000003</v>
      </c>
      <c r="D650" s="16">
        <v>37795.541799999992</v>
      </c>
      <c r="E650" s="16">
        <v>38614.039999999994</v>
      </c>
      <c r="F650" s="16">
        <v>453.55</v>
      </c>
    </row>
    <row r="651" spans="1:6" x14ac:dyDescent="0.35">
      <c r="A651" s="22" t="s">
        <v>472</v>
      </c>
      <c r="B651" s="23" t="s">
        <v>473</v>
      </c>
      <c r="C651" s="16">
        <v>4833.2449999999999</v>
      </c>
      <c r="D651" s="16">
        <v>1029.2449999999999</v>
      </c>
      <c r="E651" s="16">
        <v>3704</v>
      </c>
      <c r="F651" s="16">
        <v>100</v>
      </c>
    </row>
    <row r="652" spans="1:6" x14ac:dyDescent="0.35">
      <c r="A652" s="22" t="s">
        <v>472</v>
      </c>
      <c r="B652" s="23" t="s">
        <v>474</v>
      </c>
      <c r="C652" s="16">
        <v>68402.027200000011</v>
      </c>
      <c r="D652" s="16">
        <v>10049.707199999999</v>
      </c>
      <c r="E652" s="16">
        <v>57982.720000000001</v>
      </c>
      <c r="F652" s="16">
        <v>369.59999999999997</v>
      </c>
    </row>
    <row r="653" spans="1:6" x14ac:dyDescent="0.35">
      <c r="A653" s="22" t="s">
        <v>472</v>
      </c>
      <c r="B653" s="23" t="s">
        <v>802</v>
      </c>
      <c r="C653" s="16">
        <v>93188.325400000002</v>
      </c>
      <c r="D653" s="16">
        <v>33649.505400000002</v>
      </c>
      <c r="E653" s="16">
        <v>54991.500000000007</v>
      </c>
      <c r="F653" s="16">
        <v>4547.32</v>
      </c>
    </row>
    <row r="654" spans="1:6" x14ac:dyDescent="0.35">
      <c r="A654" s="22" t="s">
        <v>472</v>
      </c>
      <c r="B654" s="23" t="s">
        <v>475</v>
      </c>
      <c r="C654" s="16">
        <v>76507.041599999982</v>
      </c>
      <c r="D654" s="16">
        <v>7072.5</v>
      </c>
      <c r="E654" s="16">
        <v>61831.259999999995</v>
      </c>
      <c r="F654" s="16">
        <v>7603.2816000000003</v>
      </c>
    </row>
    <row r="655" spans="1:6" x14ac:dyDescent="0.35">
      <c r="A655" s="22" t="s">
        <v>472</v>
      </c>
      <c r="B655" s="23" t="s">
        <v>854</v>
      </c>
      <c r="C655" s="17"/>
      <c r="D655" s="17"/>
      <c r="E655" s="17"/>
      <c r="F655" s="17"/>
    </row>
    <row r="656" spans="1:6" x14ac:dyDescent="0.35">
      <c r="A656" s="22" t="s">
        <v>472</v>
      </c>
      <c r="B656" s="23" t="s">
        <v>955</v>
      </c>
      <c r="C656" s="16">
        <v>26723</v>
      </c>
      <c r="D656" s="16">
        <v>3551</v>
      </c>
      <c r="E656" s="16">
        <v>22922</v>
      </c>
      <c r="F656" s="16">
        <v>250</v>
      </c>
    </row>
    <row r="657" spans="1:6" x14ac:dyDescent="0.35">
      <c r="A657" s="22" t="s">
        <v>472</v>
      </c>
      <c r="B657" s="23" t="s">
        <v>476</v>
      </c>
      <c r="C657" s="16">
        <v>78376.34</v>
      </c>
      <c r="D657" s="16">
        <v>16776.62</v>
      </c>
      <c r="E657" s="16">
        <v>61035.72</v>
      </c>
      <c r="F657" s="16">
        <v>564</v>
      </c>
    </row>
    <row r="658" spans="1:6" x14ac:dyDescent="0.35">
      <c r="A658" s="22" t="s">
        <v>472</v>
      </c>
      <c r="B658" s="23" t="s">
        <v>477</v>
      </c>
      <c r="C658" s="16">
        <v>45270.774000000005</v>
      </c>
      <c r="D658" s="16">
        <v>16575.642</v>
      </c>
      <c r="E658" s="16">
        <v>24788.54</v>
      </c>
      <c r="F658" s="16">
        <v>3906.5920000000001</v>
      </c>
    </row>
    <row r="659" spans="1:6" x14ac:dyDescent="0.35">
      <c r="A659" s="22" t="s">
        <v>472</v>
      </c>
      <c r="B659" s="23" t="s">
        <v>478</v>
      </c>
      <c r="C659" s="16">
        <v>50818.979199999994</v>
      </c>
      <c r="D659" s="16">
        <v>1077.6432</v>
      </c>
      <c r="E659" s="16">
        <v>45846.1</v>
      </c>
      <c r="F659" s="16">
        <v>3895.2360000000003</v>
      </c>
    </row>
    <row r="660" spans="1:6" x14ac:dyDescent="0.35">
      <c r="A660" s="22" t="s">
        <v>472</v>
      </c>
      <c r="B660" s="23" t="s">
        <v>479</v>
      </c>
      <c r="C660" s="16">
        <v>4667</v>
      </c>
      <c r="D660" s="16">
        <v>1177</v>
      </c>
      <c r="E660" s="16">
        <v>3490</v>
      </c>
      <c r="F660" s="16">
        <v>0</v>
      </c>
    </row>
    <row r="661" spans="1:6" x14ac:dyDescent="0.35">
      <c r="A661" s="22" t="s">
        <v>472</v>
      </c>
      <c r="B661" s="23" t="s">
        <v>480</v>
      </c>
      <c r="C661" s="16">
        <v>55718.666599999997</v>
      </c>
      <c r="D661" s="16">
        <v>27786.9866</v>
      </c>
      <c r="E661" s="16">
        <v>27040</v>
      </c>
      <c r="F661" s="16">
        <v>891.68000000000006</v>
      </c>
    </row>
    <row r="662" spans="1:6" x14ac:dyDescent="0.35">
      <c r="A662" s="22" t="s">
        <v>472</v>
      </c>
      <c r="B662" s="23" t="s">
        <v>481</v>
      </c>
      <c r="C662" s="16">
        <v>2267</v>
      </c>
      <c r="D662" s="16">
        <v>7</v>
      </c>
      <c r="E662" s="16">
        <v>940</v>
      </c>
      <c r="F662" s="16">
        <v>1320</v>
      </c>
    </row>
    <row r="663" spans="1:6" x14ac:dyDescent="0.35">
      <c r="A663" s="22" t="s">
        <v>472</v>
      </c>
      <c r="B663" s="23" t="s">
        <v>482</v>
      </c>
      <c r="C663" s="16">
        <v>19876</v>
      </c>
      <c r="D663" s="16">
        <v>5722</v>
      </c>
      <c r="E663" s="16">
        <v>12754</v>
      </c>
      <c r="F663" s="16">
        <v>1400</v>
      </c>
    </row>
    <row r="664" spans="1:6" x14ac:dyDescent="0.35">
      <c r="A664" s="22" t="s">
        <v>472</v>
      </c>
      <c r="B664" s="23" t="s">
        <v>483</v>
      </c>
      <c r="C664" s="16">
        <v>135043.14309999999</v>
      </c>
      <c r="D664" s="16">
        <v>12125.8891</v>
      </c>
      <c r="E664" s="16">
        <v>115743.14</v>
      </c>
      <c r="F664" s="16">
        <v>7174.1139999999996</v>
      </c>
    </row>
    <row r="665" spans="1:6" x14ac:dyDescent="0.35">
      <c r="A665" s="22" t="s">
        <v>472</v>
      </c>
      <c r="B665" s="23" t="s">
        <v>484</v>
      </c>
      <c r="C665" s="16">
        <v>27855</v>
      </c>
      <c r="D665" s="16">
        <v>2652</v>
      </c>
      <c r="E665" s="16">
        <v>24303</v>
      </c>
      <c r="F665" s="16">
        <v>900</v>
      </c>
    </row>
    <row r="666" spans="1:6" x14ac:dyDescent="0.35">
      <c r="A666" s="22" t="s">
        <v>472</v>
      </c>
      <c r="B666" s="23" t="s">
        <v>485</v>
      </c>
      <c r="C666" s="16">
        <v>83885.320000000007</v>
      </c>
      <c r="D666" s="16">
        <v>49018.9</v>
      </c>
      <c r="E666" s="16">
        <v>30851.52</v>
      </c>
      <c r="F666" s="16">
        <v>4014.9</v>
      </c>
    </row>
    <row r="667" spans="1:6" x14ac:dyDescent="0.35">
      <c r="A667" s="22" t="s">
        <v>486</v>
      </c>
      <c r="B667" s="23" t="s">
        <v>487</v>
      </c>
      <c r="C667" s="16">
        <v>70</v>
      </c>
      <c r="D667" s="16">
        <v>70</v>
      </c>
      <c r="E667" s="16">
        <v>0</v>
      </c>
      <c r="F667" s="16">
        <v>0</v>
      </c>
    </row>
    <row r="668" spans="1:6" x14ac:dyDescent="0.35">
      <c r="A668" s="22" t="s">
        <v>486</v>
      </c>
      <c r="B668" s="23" t="s">
        <v>488</v>
      </c>
      <c r="C668" s="16">
        <v>143.31</v>
      </c>
      <c r="D668" s="16">
        <v>143.31</v>
      </c>
      <c r="E668" s="16">
        <v>0</v>
      </c>
      <c r="F668" s="16">
        <v>0</v>
      </c>
    </row>
    <row r="669" spans="1:6" x14ac:dyDescent="0.35">
      <c r="A669" s="22" t="s">
        <v>486</v>
      </c>
      <c r="B669" s="23" t="s">
        <v>803</v>
      </c>
      <c r="C669" s="16">
        <v>3933.1</v>
      </c>
      <c r="D669" s="16">
        <v>122.46000000000001</v>
      </c>
      <c r="E669" s="16">
        <v>1980</v>
      </c>
      <c r="F669" s="16">
        <v>1830.6399999999999</v>
      </c>
    </row>
    <row r="670" spans="1:6" x14ac:dyDescent="0.35">
      <c r="A670" s="22" t="s">
        <v>486</v>
      </c>
      <c r="B670" s="23" t="s">
        <v>855</v>
      </c>
      <c r="C670" s="17"/>
      <c r="D670" s="17"/>
      <c r="E670" s="17"/>
      <c r="F670" s="17"/>
    </row>
    <row r="671" spans="1:6" ht="29" x14ac:dyDescent="0.35">
      <c r="A671" s="22" t="s">
        <v>486</v>
      </c>
      <c r="B671" s="23" t="s">
        <v>489</v>
      </c>
      <c r="C671" s="16">
        <v>1694.6161999999999</v>
      </c>
      <c r="D671" s="16">
        <v>578.49619999999993</v>
      </c>
      <c r="E671" s="16">
        <v>1116.1199999999999</v>
      </c>
      <c r="F671" s="16">
        <v>0</v>
      </c>
    </row>
    <row r="672" spans="1:6" x14ac:dyDescent="0.35">
      <c r="A672" s="22" t="s">
        <v>486</v>
      </c>
      <c r="B672" s="23" t="s">
        <v>490</v>
      </c>
      <c r="C672" s="16">
        <v>1094.1400000000001</v>
      </c>
      <c r="D672" s="16">
        <v>69</v>
      </c>
      <c r="E672" s="16">
        <v>1023.9200000000001</v>
      </c>
      <c r="F672" s="16">
        <v>1.22</v>
      </c>
    </row>
    <row r="673" spans="1:6" x14ac:dyDescent="0.35">
      <c r="A673" s="22" t="s">
        <v>486</v>
      </c>
      <c r="B673" s="23" t="s">
        <v>491</v>
      </c>
      <c r="C673" s="16">
        <v>1945</v>
      </c>
      <c r="D673" s="16">
        <v>0</v>
      </c>
      <c r="E673" s="16">
        <v>1945</v>
      </c>
      <c r="F673" s="16">
        <v>0</v>
      </c>
    </row>
    <row r="674" spans="1:6" x14ac:dyDescent="0.35">
      <c r="A674" s="22" t="s">
        <v>486</v>
      </c>
      <c r="B674" s="23" t="s">
        <v>492</v>
      </c>
      <c r="C674" s="16">
        <v>11</v>
      </c>
      <c r="D674" s="16">
        <v>11</v>
      </c>
      <c r="E674" s="16">
        <v>0</v>
      </c>
      <c r="F674" s="16">
        <v>0</v>
      </c>
    </row>
    <row r="675" spans="1:6" x14ac:dyDescent="0.35">
      <c r="A675" s="22" t="s">
        <v>486</v>
      </c>
      <c r="B675" s="23" t="s">
        <v>493</v>
      </c>
      <c r="C675" s="16">
        <v>0</v>
      </c>
      <c r="D675" s="16">
        <v>0</v>
      </c>
      <c r="E675" s="16">
        <v>0</v>
      </c>
      <c r="F675" s="16">
        <v>0</v>
      </c>
    </row>
    <row r="676" spans="1:6" x14ac:dyDescent="0.35">
      <c r="A676" s="22" t="s">
        <v>486</v>
      </c>
      <c r="B676" s="23" t="s">
        <v>494</v>
      </c>
      <c r="C676" s="16">
        <v>0</v>
      </c>
      <c r="D676" s="16">
        <v>0</v>
      </c>
      <c r="E676" s="16">
        <v>0</v>
      </c>
      <c r="F676" s="16">
        <v>0</v>
      </c>
    </row>
    <row r="677" spans="1:6" x14ac:dyDescent="0.35">
      <c r="A677" s="22" t="s">
        <v>486</v>
      </c>
      <c r="B677" s="23" t="s">
        <v>804</v>
      </c>
      <c r="C677" s="16">
        <v>5366.68</v>
      </c>
      <c r="D677" s="16">
        <v>2239.8000000000002</v>
      </c>
      <c r="E677" s="16">
        <v>2000</v>
      </c>
      <c r="F677" s="16">
        <v>1126.8800000000001</v>
      </c>
    </row>
    <row r="678" spans="1:6" x14ac:dyDescent="0.35">
      <c r="A678" s="22" t="s">
        <v>486</v>
      </c>
      <c r="B678" s="23" t="s">
        <v>495</v>
      </c>
      <c r="C678" s="16">
        <v>256.86799999999999</v>
      </c>
      <c r="D678" s="16">
        <v>256.86799999999999</v>
      </c>
      <c r="E678" s="16">
        <v>0</v>
      </c>
      <c r="F678" s="16">
        <v>0</v>
      </c>
    </row>
    <row r="679" spans="1:6" x14ac:dyDescent="0.35">
      <c r="A679" s="22" t="s">
        <v>486</v>
      </c>
      <c r="B679" s="23" t="s">
        <v>496</v>
      </c>
      <c r="C679" s="16">
        <v>243.58319999999998</v>
      </c>
      <c r="D679" s="16">
        <v>243.58319999999998</v>
      </c>
      <c r="E679" s="16">
        <v>0</v>
      </c>
      <c r="F679" s="16">
        <v>0</v>
      </c>
    </row>
    <row r="680" spans="1:6" x14ac:dyDescent="0.35">
      <c r="A680" s="22" t="s">
        <v>486</v>
      </c>
      <c r="B680" s="23" t="s">
        <v>856</v>
      </c>
      <c r="C680" s="17"/>
      <c r="D680" s="17"/>
      <c r="E680" s="17"/>
      <c r="F680" s="17"/>
    </row>
    <row r="681" spans="1:6" ht="29" x14ac:dyDescent="0.35">
      <c r="A681" s="22" t="s">
        <v>486</v>
      </c>
      <c r="B681" s="23" t="s">
        <v>497</v>
      </c>
      <c r="C681" s="16">
        <v>0</v>
      </c>
      <c r="D681" s="16">
        <v>0</v>
      </c>
      <c r="E681" s="16">
        <v>0</v>
      </c>
      <c r="F681" s="16">
        <v>0</v>
      </c>
    </row>
    <row r="682" spans="1:6" x14ac:dyDescent="0.35">
      <c r="A682" s="22" t="s">
        <v>486</v>
      </c>
      <c r="B682" s="23" t="s">
        <v>498</v>
      </c>
      <c r="C682" s="16">
        <v>35.706000000000003</v>
      </c>
      <c r="D682" s="16">
        <v>35</v>
      </c>
      <c r="E682" s="16">
        <v>0</v>
      </c>
      <c r="F682" s="16">
        <v>0.70599999999999996</v>
      </c>
    </row>
    <row r="683" spans="1:6" x14ac:dyDescent="0.35">
      <c r="A683" s="22" t="s">
        <v>486</v>
      </c>
      <c r="B683" s="23" t="s">
        <v>499</v>
      </c>
      <c r="C683" s="16">
        <v>0</v>
      </c>
      <c r="D683" s="16">
        <v>0</v>
      </c>
      <c r="E683" s="16">
        <v>0</v>
      </c>
      <c r="F683" s="16">
        <v>0</v>
      </c>
    </row>
    <row r="684" spans="1:6" x14ac:dyDescent="0.35">
      <c r="A684" s="22" t="s">
        <v>486</v>
      </c>
      <c r="B684" s="23" t="s">
        <v>500</v>
      </c>
      <c r="C684" s="16">
        <v>955.10000000000014</v>
      </c>
      <c r="D684" s="16">
        <v>0</v>
      </c>
      <c r="E684" s="16">
        <v>0</v>
      </c>
      <c r="F684" s="16">
        <v>955.10000000000014</v>
      </c>
    </row>
    <row r="685" spans="1:6" ht="29" x14ac:dyDescent="0.35">
      <c r="A685" s="22" t="s">
        <v>486</v>
      </c>
      <c r="B685" s="23" t="s">
        <v>501</v>
      </c>
      <c r="C685" s="16">
        <v>21</v>
      </c>
      <c r="D685" s="16">
        <v>21</v>
      </c>
      <c r="E685" s="16">
        <v>0</v>
      </c>
      <c r="F685" s="16">
        <v>0</v>
      </c>
    </row>
    <row r="686" spans="1:6" x14ac:dyDescent="0.35">
      <c r="A686" s="22" t="s">
        <v>486</v>
      </c>
      <c r="B686" s="23" t="s">
        <v>502</v>
      </c>
      <c r="C686" s="16">
        <v>35</v>
      </c>
      <c r="D686" s="16">
        <v>35</v>
      </c>
      <c r="E686" s="16">
        <v>0</v>
      </c>
      <c r="F686" s="16">
        <v>0</v>
      </c>
    </row>
    <row r="687" spans="1:6" x14ac:dyDescent="0.35">
      <c r="A687" s="22" t="s">
        <v>486</v>
      </c>
      <c r="B687" s="23" t="s">
        <v>503</v>
      </c>
      <c r="C687" s="16">
        <v>1821.9187999999999</v>
      </c>
      <c r="D687" s="16">
        <v>371.91880000000003</v>
      </c>
      <c r="E687" s="16">
        <v>0</v>
      </c>
      <c r="F687" s="16">
        <v>1450</v>
      </c>
    </row>
    <row r="688" spans="1:6" x14ac:dyDescent="0.35">
      <c r="A688" s="22" t="s">
        <v>486</v>
      </c>
      <c r="B688" s="23" t="s">
        <v>504</v>
      </c>
      <c r="C688" s="16">
        <v>0</v>
      </c>
      <c r="D688" s="16">
        <v>0</v>
      </c>
      <c r="E688" s="16">
        <v>0</v>
      </c>
      <c r="F688" s="16">
        <v>0</v>
      </c>
    </row>
    <row r="689" spans="1:6" x14ac:dyDescent="0.35">
      <c r="A689" s="22" t="s">
        <v>486</v>
      </c>
      <c r="B689" s="23" t="s">
        <v>505</v>
      </c>
      <c r="C689" s="16">
        <v>0</v>
      </c>
      <c r="D689" s="16">
        <v>0</v>
      </c>
      <c r="E689" s="16">
        <v>0</v>
      </c>
      <c r="F689" s="16">
        <v>0</v>
      </c>
    </row>
    <row r="690" spans="1:6" x14ac:dyDescent="0.35">
      <c r="A690" s="22" t="s">
        <v>506</v>
      </c>
      <c r="B690" s="23" t="s">
        <v>805</v>
      </c>
      <c r="C690" s="16">
        <v>386.37610000000006</v>
      </c>
      <c r="D690" s="16">
        <v>384.99610000000007</v>
      </c>
      <c r="E690" s="16">
        <v>0</v>
      </c>
      <c r="F690" s="16">
        <v>1.3800000000000001</v>
      </c>
    </row>
    <row r="691" spans="1:6" x14ac:dyDescent="0.35">
      <c r="A691" s="22" t="s">
        <v>506</v>
      </c>
      <c r="B691" s="23" t="s">
        <v>507</v>
      </c>
      <c r="C691" s="16">
        <v>2570.4</v>
      </c>
      <c r="D691" s="16">
        <v>44.550000000000004</v>
      </c>
      <c r="E691" s="16">
        <v>1925</v>
      </c>
      <c r="F691" s="16">
        <v>600.84999999999991</v>
      </c>
    </row>
    <row r="692" spans="1:6" x14ac:dyDescent="0.35">
      <c r="A692" s="22" t="s">
        <v>506</v>
      </c>
      <c r="B692" s="23" t="s">
        <v>508</v>
      </c>
      <c r="C692" s="16">
        <v>3027.8186000000001</v>
      </c>
      <c r="D692" s="16">
        <v>2163.3107999999997</v>
      </c>
      <c r="E692" s="16">
        <v>40.599999999999994</v>
      </c>
      <c r="F692" s="16">
        <v>823.90779999999972</v>
      </c>
    </row>
    <row r="693" spans="1:6" x14ac:dyDescent="0.35">
      <c r="A693" s="22" t="s">
        <v>506</v>
      </c>
      <c r="B693" s="23" t="s">
        <v>509</v>
      </c>
      <c r="C693" s="16">
        <v>947.3737000000001</v>
      </c>
      <c r="D693" s="16">
        <v>296.88369999999998</v>
      </c>
      <c r="E693" s="16">
        <v>650</v>
      </c>
      <c r="F693" s="16">
        <v>0.49</v>
      </c>
    </row>
    <row r="694" spans="1:6" x14ac:dyDescent="0.35">
      <c r="A694" s="22" t="s">
        <v>506</v>
      </c>
      <c r="B694" s="23" t="s">
        <v>510</v>
      </c>
      <c r="C694" s="16">
        <v>7852.5643999999993</v>
      </c>
      <c r="D694" s="16">
        <v>274.36439999999999</v>
      </c>
      <c r="E694" s="16">
        <v>6878.1999999999989</v>
      </c>
      <c r="F694" s="16">
        <v>700</v>
      </c>
    </row>
    <row r="695" spans="1:6" x14ac:dyDescent="0.35">
      <c r="A695" s="22" t="s">
        <v>506</v>
      </c>
      <c r="B695" s="23" t="s">
        <v>511</v>
      </c>
      <c r="C695" s="16">
        <v>8264.6034</v>
      </c>
      <c r="D695" s="16">
        <v>313.50540000000001</v>
      </c>
      <c r="E695" s="16">
        <v>7514.58</v>
      </c>
      <c r="F695" s="16">
        <v>436.51799999999997</v>
      </c>
    </row>
    <row r="696" spans="1:6" x14ac:dyDescent="0.35">
      <c r="A696" s="22" t="s">
        <v>506</v>
      </c>
      <c r="B696" s="23" t="s">
        <v>956</v>
      </c>
      <c r="C696" s="16">
        <v>10492.306399999996</v>
      </c>
      <c r="D696" s="16">
        <v>1517.1664000000001</v>
      </c>
      <c r="E696" s="16">
        <v>8972.48</v>
      </c>
      <c r="F696" s="16">
        <v>2.66</v>
      </c>
    </row>
    <row r="697" spans="1:6" x14ac:dyDescent="0.35">
      <c r="A697" s="22" t="s">
        <v>506</v>
      </c>
      <c r="B697" s="23" t="s">
        <v>957</v>
      </c>
      <c r="C697" s="16">
        <v>2733.2</v>
      </c>
      <c r="D697" s="16">
        <v>14</v>
      </c>
      <c r="E697" s="16">
        <v>1999</v>
      </c>
      <c r="F697" s="16">
        <v>720.2</v>
      </c>
    </row>
    <row r="698" spans="1:6" x14ac:dyDescent="0.35">
      <c r="A698" s="22" t="s">
        <v>506</v>
      </c>
      <c r="B698" s="23" t="s">
        <v>512</v>
      </c>
      <c r="C698" s="16">
        <v>10557.7</v>
      </c>
      <c r="D698" s="16">
        <v>0</v>
      </c>
      <c r="E698" s="16">
        <v>8762.7000000000007</v>
      </c>
      <c r="F698" s="16">
        <v>1795</v>
      </c>
    </row>
    <row r="699" spans="1:6" x14ac:dyDescent="0.35">
      <c r="A699" s="22" t="s">
        <v>506</v>
      </c>
      <c r="B699" s="23" t="s">
        <v>513</v>
      </c>
      <c r="C699" s="16">
        <v>9924.446100000001</v>
      </c>
      <c r="D699" s="16">
        <v>1524.0061000000001</v>
      </c>
      <c r="E699" s="16">
        <v>8400</v>
      </c>
      <c r="F699" s="16">
        <v>0.44000000000000006</v>
      </c>
    </row>
    <row r="700" spans="1:6" x14ac:dyDescent="0.35">
      <c r="A700" s="22" t="s">
        <v>506</v>
      </c>
      <c r="B700" s="23" t="s">
        <v>514</v>
      </c>
      <c r="C700" s="16">
        <v>861.36940000000004</v>
      </c>
      <c r="D700" s="16">
        <v>160.03939999999997</v>
      </c>
      <c r="E700" s="16">
        <v>700</v>
      </c>
      <c r="F700" s="16">
        <v>1.33</v>
      </c>
    </row>
    <row r="701" spans="1:6" x14ac:dyDescent="0.35">
      <c r="A701" s="22" t="s">
        <v>506</v>
      </c>
      <c r="B701" s="23" t="s">
        <v>515</v>
      </c>
      <c r="C701" s="16">
        <v>6117.8845999999994</v>
      </c>
      <c r="D701" s="16">
        <v>2720.3045999999999</v>
      </c>
      <c r="E701" s="16">
        <v>2550</v>
      </c>
      <c r="F701" s="16">
        <v>847.57999999999993</v>
      </c>
    </row>
    <row r="702" spans="1:6" ht="29" x14ac:dyDescent="0.35">
      <c r="A702" s="22" t="s">
        <v>506</v>
      </c>
      <c r="B702" s="23" t="s">
        <v>516</v>
      </c>
      <c r="C702" s="16">
        <v>9451.5365000000002</v>
      </c>
      <c r="D702" s="16">
        <v>326.03650000000005</v>
      </c>
      <c r="E702" s="16">
        <v>7716</v>
      </c>
      <c r="F702" s="16">
        <v>1409.5</v>
      </c>
    </row>
    <row r="703" spans="1:6" x14ac:dyDescent="0.35">
      <c r="A703" s="22" t="s">
        <v>506</v>
      </c>
      <c r="B703" s="23" t="s">
        <v>517</v>
      </c>
      <c r="C703" s="16">
        <v>5844.3825999999999</v>
      </c>
      <c r="D703" s="16">
        <v>1062.8766000000001</v>
      </c>
      <c r="E703" s="16">
        <v>4779.08</v>
      </c>
      <c r="F703" s="16">
        <v>2.4260000000000002</v>
      </c>
    </row>
    <row r="704" spans="1:6" x14ac:dyDescent="0.35">
      <c r="A704" s="22" t="s">
        <v>518</v>
      </c>
      <c r="B704" s="23" t="s">
        <v>718</v>
      </c>
      <c r="C704" s="16">
        <v>10599.535000000002</v>
      </c>
      <c r="D704" s="16">
        <v>6822.1850000000004</v>
      </c>
      <c r="E704" s="16">
        <v>3767</v>
      </c>
      <c r="F704" s="16">
        <v>10.35</v>
      </c>
    </row>
    <row r="705" spans="1:6" x14ac:dyDescent="0.35">
      <c r="A705" s="22" t="s">
        <v>518</v>
      </c>
      <c r="B705" s="23" t="s">
        <v>519</v>
      </c>
      <c r="C705" s="16">
        <v>1182.6639000000002</v>
      </c>
      <c r="D705" s="16">
        <v>1182.6639000000002</v>
      </c>
      <c r="E705" s="16">
        <v>0</v>
      </c>
      <c r="F705" s="16">
        <v>0</v>
      </c>
    </row>
    <row r="706" spans="1:6" x14ac:dyDescent="0.35">
      <c r="A706" s="22" t="s">
        <v>518</v>
      </c>
      <c r="B706" s="23" t="s">
        <v>520</v>
      </c>
      <c r="C706" s="16">
        <v>10403.521599999998</v>
      </c>
      <c r="D706" s="16">
        <v>9083.5215999999982</v>
      </c>
      <c r="E706" s="16">
        <v>1320</v>
      </c>
      <c r="F706" s="16">
        <v>0</v>
      </c>
    </row>
    <row r="707" spans="1:6" x14ac:dyDescent="0.35">
      <c r="A707" s="22" t="s">
        <v>518</v>
      </c>
      <c r="B707" s="23" t="s">
        <v>722</v>
      </c>
      <c r="C707" s="16">
        <v>2477.1066000000001</v>
      </c>
      <c r="D707" s="16">
        <v>2477.1066000000001</v>
      </c>
      <c r="E707" s="16">
        <v>0</v>
      </c>
      <c r="F707" s="16">
        <v>0</v>
      </c>
    </row>
    <row r="708" spans="1:6" x14ac:dyDescent="0.35">
      <c r="A708" s="22" t="s">
        <v>518</v>
      </c>
      <c r="B708" s="23" t="s">
        <v>521</v>
      </c>
      <c r="C708" s="16">
        <v>5287.5775000000003</v>
      </c>
      <c r="D708" s="16">
        <v>5287.5775000000003</v>
      </c>
      <c r="E708" s="16">
        <v>0</v>
      </c>
      <c r="F708" s="16">
        <v>0</v>
      </c>
    </row>
    <row r="709" spans="1:6" x14ac:dyDescent="0.35">
      <c r="A709" s="22" t="s">
        <v>518</v>
      </c>
      <c r="B709" s="23" t="s">
        <v>522</v>
      </c>
      <c r="C709" s="16">
        <v>13367.547700000005</v>
      </c>
      <c r="D709" s="16">
        <v>11313.187700000004</v>
      </c>
      <c r="E709" s="16">
        <v>2054.36</v>
      </c>
      <c r="F709" s="16">
        <v>0</v>
      </c>
    </row>
    <row r="710" spans="1:6" x14ac:dyDescent="0.35">
      <c r="A710" s="22" t="s">
        <v>518</v>
      </c>
      <c r="B710" s="23" t="s">
        <v>730</v>
      </c>
      <c r="C710" s="16">
        <v>9819.7280000000028</v>
      </c>
      <c r="D710" s="16">
        <v>9819.7280000000028</v>
      </c>
      <c r="E710" s="16">
        <v>0</v>
      </c>
      <c r="F710" s="16">
        <v>0</v>
      </c>
    </row>
    <row r="711" spans="1:6" x14ac:dyDescent="0.35">
      <c r="A711" s="22" t="s">
        <v>518</v>
      </c>
      <c r="B711" s="23" t="s">
        <v>523</v>
      </c>
      <c r="C711" s="16">
        <v>5378.4578999999994</v>
      </c>
      <c r="D711" s="16">
        <v>5378.4578999999994</v>
      </c>
      <c r="E711" s="16">
        <v>0</v>
      </c>
      <c r="F711" s="16">
        <v>0</v>
      </c>
    </row>
    <row r="712" spans="1:6" x14ac:dyDescent="0.35">
      <c r="A712" s="22" t="s">
        <v>518</v>
      </c>
      <c r="B712" s="23" t="s">
        <v>524</v>
      </c>
      <c r="C712" s="16">
        <v>4479.5324999999993</v>
      </c>
      <c r="D712" s="16">
        <v>4479.5324999999993</v>
      </c>
      <c r="E712" s="16">
        <v>0</v>
      </c>
      <c r="F712" s="16">
        <v>0</v>
      </c>
    </row>
    <row r="713" spans="1:6" x14ac:dyDescent="0.35">
      <c r="A713" s="22" t="s">
        <v>518</v>
      </c>
      <c r="B713" s="23" t="s">
        <v>525</v>
      </c>
      <c r="C713" s="16">
        <v>1790.3150000000001</v>
      </c>
      <c r="D713" s="16">
        <v>810.31500000000005</v>
      </c>
      <c r="E713" s="16">
        <v>980</v>
      </c>
      <c r="F713" s="16">
        <v>0</v>
      </c>
    </row>
    <row r="714" spans="1:6" x14ac:dyDescent="0.35">
      <c r="A714" s="22" t="s">
        <v>518</v>
      </c>
      <c r="B714" s="23" t="s">
        <v>526</v>
      </c>
      <c r="C714" s="16">
        <v>5522.7623999999996</v>
      </c>
      <c r="D714" s="16">
        <v>5522.7623999999996</v>
      </c>
      <c r="E714" s="16">
        <v>0</v>
      </c>
      <c r="F714" s="16">
        <v>0</v>
      </c>
    </row>
    <row r="715" spans="1:6" x14ac:dyDescent="0.35">
      <c r="A715" s="22" t="s">
        <v>518</v>
      </c>
      <c r="B715" s="23" t="s">
        <v>527</v>
      </c>
      <c r="C715" s="16">
        <v>7246.8452000000016</v>
      </c>
      <c r="D715" s="16">
        <v>7246.8452000000016</v>
      </c>
      <c r="E715" s="16">
        <v>0</v>
      </c>
      <c r="F715" s="16">
        <v>0</v>
      </c>
    </row>
    <row r="716" spans="1:6" x14ac:dyDescent="0.35">
      <c r="A716" s="22" t="s">
        <v>518</v>
      </c>
      <c r="B716" s="23" t="s">
        <v>528</v>
      </c>
      <c r="C716" s="16">
        <v>17467.753600000004</v>
      </c>
      <c r="D716" s="16">
        <v>8476.0735999999997</v>
      </c>
      <c r="E716" s="16">
        <v>8911.32</v>
      </c>
      <c r="F716" s="16">
        <v>80.36</v>
      </c>
    </row>
    <row r="717" spans="1:6" ht="29" x14ac:dyDescent="0.35">
      <c r="A717" s="22" t="s">
        <v>518</v>
      </c>
      <c r="B717" s="23" t="s">
        <v>529</v>
      </c>
      <c r="C717" s="16">
        <v>15230.296999999999</v>
      </c>
      <c r="D717" s="16">
        <v>11414.737000000001</v>
      </c>
      <c r="E717" s="16">
        <v>3779.6800000000003</v>
      </c>
      <c r="F717" s="16">
        <v>35.880000000000003</v>
      </c>
    </row>
    <row r="718" spans="1:6" x14ac:dyDescent="0.35">
      <c r="A718" s="22" t="s">
        <v>518</v>
      </c>
      <c r="B718" s="23" t="s">
        <v>739</v>
      </c>
      <c r="C718" s="16">
        <v>4601.3119999999999</v>
      </c>
      <c r="D718" s="16">
        <v>3401.3119999999999</v>
      </c>
      <c r="E718" s="16">
        <v>1200</v>
      </c>
      <c r="F718" s="16">
        <v>0</v>
      </c>
    </row>
    <row r="719" spans="1:6" x14ac:dyDescent="0.35">
      <c r="A719" s="22" t="s">
        <v>518</v>
      </c>
      <c r="B719" s="23" t="s">
        <v>530</v>
      </c>
      <c r="C719" s="16">
        <v>5520.7943999999989</v>
      </c>
      <c r="D719" s="16">
        <v>5520.7943999999989</v>
      </c>
      <c r="E719" s="16">
        <v>0</v>
      </c>
      <c r="F719" s="16">
        <v>0</v>
      </c>
    </row>
    <row r="720" spans="1:6" x14ac:dyDescent="0.35">
      <c r="A720" s="22" t="s">
        <v>518</v>
      </c>
      <c r="B720" s="23" t="s">
        <v>531</v>
      </c>
      <c r="C720" s="16">
        <v>1772.3442000000002</v>
      </c>
      <c r="D720" s="16">
        <v>1772.3442000000002</v>
      </c>
      <c r="E720" s="16">
        <v>0</v>
      </c>
      <c r="F720" s="16">
        <v>0</v>
      </c>
    </row>
    <row r="721" spans="1:6" x14ac:dyDescent="0.35">
      <c r="A721" s="22" t="s">
        <v>518</v>
      </c>
      <c r="B721" s="23" t="s">
        <v>747</v>
      </c>
      <c r="C721" s="16">
        <v>7328.7439999999988</v>
      </c>
      <c r="D721" s="16">
        <v>4867.7440000000006</v>
      </c>
      <c r="E721" s="16">
        <v>2461</v>
      </c>
      <c r="F721" s="16">
        <v>0</v>
      </c>
    </row>
    <row r="722" spans="1:6" x14ac:dyDescent="0.35">
      <c r="A722" s="22" t="s">
        <v>518</v>
      </c>
      <c r="B722" s="23" t="s">
        <v>532</v>
      </c>
      <c r="C722" s="16">
        <v>11338.504199999999</v>
      </c>
      <c r="D722" s="16">
        <v>11338.504199999999</v>
      </c>
      <c r="E722" s="16">
        <v>0</v>
      </c>
      <c r="F722" s="16">
        <v>0</v>
      </c>
    </row>
    <row r="723" spans="1:6" x14ac:dyDescent="0.35">
      <c r="A723" s="22" t="s">
        <v>533</v>
      </c>
      <c r="B723" s="23" t="s">
        <v>534</v>
      </c>
      <c r="C723" s="16">
        <v>29551.565600000002</v>
      </c>
      <c r="D723" s="16">
        <v>3686.3755999999998</v>
      </c>
      <c r="E723" s="16">
        <v>23808.92</v>
      </c>
      <c r="F723" s="16">
        <v>2056.27</v>
      </c>
    </row>
    <row r="724" spans="1:6" x14ac:dyDescent="0.35">
      <c r="A724" s="22" t="s">
        <v>533</v>
      </c>
      <c r="B724" s="23" t="s">
        <v>535</v>
      </c>
      <c r="C724" s="16">
        <v>18054.139800000001</v>
      </c>
      <c r="D724" s="16">
        <v>943.77980000000014</v>
      </c>
      <c r="E724" s="16">
        <v>16454.920000000002</v>
      </c>
      <c r="F724" s="16">
        <v>655.44</v>
      </c>
    </row>
    <row r="725" spans="1:6" x14ac:dyDescent="0.35">
      <c r="A725" s="22" t="s">
        <v>533</v>
      </c>
      <c r="B725" s="23" t="s">
        <v>958</v>
      </c>
      <c r="C725" s="16">
        <v>28782</v>
      </c>
      <c r="D725" s="16">
        <v>3495.74</v>
      </c>
      <c r="E725" s="16">
        <v>25021.14</v>
      </c>
      <c r="F725" s="16">
        <v>265.12</v>
      </c>
    </row>
    <row r="726" spans="1:6" x14ac:dyDescent="0.35">
      <c r="A726" s="22" t="s">
        <v>533</v>
      </c>
      <c r="B726" s="23" t="s">
        <v>536</v>
      </c>
      <c r="C726" s="16">
        <v>11123</v>
      </c>
      <c r="D726" s="16">
        <v>600</v>
      </c>
      <c r="E726" s="16">
        <v>8477</v>
      </c>
      <c r="F726" s="16">
        <v>2046</v>
      </c>
    </row>
    <row r="727" spans="1:6" x14ac:dyDescent="0.35">
      <c r="A727" s="22" t="s">
        <v>533</v>
      </c>
      <c r="B727" s="23" t="s">
        <v>537</v>
      </c>
      <c r="C727" s="16">
        <v>2303.2389999999996</v>
      </c>
      <c r="D727" s="16">
        <v>2.9989999999999997</v>
      </c>
      <c r="E727" s="16">
        <v>2080.2399999999998</v>
      </c>
      <c r="F727" s="16">
        <v>220</v>
      </c>
    </row>
    <row r="728" spans="1:6" x14ac:dyDescent="0.35">
      <c r="A728" s="22" t="s">
        <v>533</v>
      </c>
      <c r="B728" s="23" t="s">
        <v>538</v>
      </c>
      <c r="C728" s="16">
        <v>12421.493</v>
      </c>
      <c r="D728" s="16">
        <v>3753.5729999999999</v>
      </c>
      <c r="E728" s="16">
        <v>8666.64</v>
      </c>
      <c r="F728" s="16">
        <v>1.28</v>
      </c>
    </row>
    <row r="729" spans="1:6" x14ac:dyDescent="0.35">
      <c r="A729" s="22" t="s">
        <v>533</v>
      </c>
      <c r="B729" s="23" t="s">
        <v>539</v>
      </c>
      <c r="C729" s="16">
        <v>35847.699999999997</v>
      </c>
      <c r="D729" s="16">
        <v>1787.1</v>
      </c>
      <c r="E729" s="16">
        <v>33196.6</v>
      </c>
      <c r="F729" s="16">
        <v>864</v>
      </c>
    </row>
    <row r="730" spans="1:6" x14ac:dyDescent="0.35">
      <c r="A730" s="22" t="s">
        <v>533</v>
      </c>
      <c r="B730" s="23" t="s">
        <v>540</v>
      </c>
      <c r="C730" s="16">
        <v>48268.54</v>
      </c>
      <c r="D730" s="16">
        <v>8003.86</v>
      </c>
      <c r="E730" s="16">
        <v>38444.68</v>
      </c>
      <c r="F730" s="16">
        <v>1820</v>
      </c>
    </row>
    <row r="731" spans="1:6" x14ac:dyDescent="0.35">
      <c r="A731" s="22" t="s">
        <v>533</v>
      </c>
      <c r="B731" s="23" t="s">
        <v>541</v>
      </c>
      <c r="C731" s="16">
        <v>4868</v>
      </c>
      <c r="D731" s="16">
        <v>28</v>
      </c>
      <c r="E731" s="16">
        <v>4840</v>
      </c>
      <c r="F731" s="16">
        <v>0</v>
      </c>
    </row>
    <row r="732" spans="1:6" x14ac:dyDescent="0.35">
      <c r="A732" s="22" t="s">
        <v>533</v>
      </c>
      <c r="B732" s="23" t="s">
        <v>959</v>
      </c>
      <c r="C732" s="16">
        <v>517</v>
      </c>
      <c r="D732" s="16">
        <v>0</v>
      </c>
      <c r="E732" s="16">
        <v>0</v>
      </c>
      <c r="F732" s="16">
        <v>517</v>
      </c>
    </row>
    <row r="733" spans="1:6" x14ac:dyDescent="0.35">
      <c r="A733" s="22" t="s">
        <v>533</v>
      </c>
      <c r="B733" s="23" t="s">
        <v>542</v>
      </c>
      <c r="C733" s="16">
        <v>9969</v>
      </c>
      <c r="D733" s="16">
        <v>2592.5</v>
      </c>
      <c r="E733" s="16">
        <v>6482</v>
      </c>
      <c r="F733" s="16">
        <v>894.5</v>
      </c>
    </row>
    <row r="734" spans="1:6" x14ac:dyDescent="0.35">
      <c r="A734" s="22" t="s">
        <v>533</v>
      </c>
      <c r="B734" s="23" t="s">
        <v>960</v>
      </c>
      <c r="C734" s="16">
        <v>78979.113800000006</v>
      </c>
      <c r="D734" s="16">
        <v>9368.0738000000001</v>
      </c>
      <c r="E734" s="16">
        <v>54979.199999999997</v>
      </c>
      <c r="F734" s="16">
        <v>14631.84</v>
      </c>
    </row>
    <row r="735" spans="1:6" x14ac:dyDescent="0.35">
      <c r="A735" s="22" t="s">
        <v>533</v>
      </c>
      <c r="B735" s="23" t="s">
        <v>543</v>
      </c>
      <c r="C735" s="16">
        <v>13349.691999999999</v>
      </c>
      <c r="D735" s="16">
        <v>1814.3400000000001</v>
      </c>
      <c r="E735" s="16">
        <v>9746.1999999999989</v>
      </c>
      <c r="F735" s="16">
        <v>1789.152</v>
      </c>
    </row>
    <row r="736" spans="1:6" x14ac:dyDescent="0.35">
      <c r="A736" s="22" t="s">
        <v>533</v>
      </c>
      <c r="B736" s="23" t="s">
        <v>544</v>
      </c>
      <c r="C736" s="16">
        <v>30102.712399999997</v>
      </c>
      <c r="D736" s="16">
        <v>2147.6923999999999</v>
      </c>
      <c r="E736" s="16">
        <v>27413.360000000001</v>
      </c>
      <c r="F736" s="16">
        <v>541.66</v>
      </c>
    </row>
    <row r="737" spans="1:6" x14ac:dyDescent="0.35">
      <c r="A737" s="22" t="s">
        <v>533</v>
      </c>
      <c r="B737" s="23" t="s">
        <v>545</v>
      </c>
      <c r="C737" s="16">
        <v>42631.659999999996</v>
      </c>
      <c r="D737" s="16">
        <v>4012.6</v>
      </c>
      <c r="E737" s="16">
        <v>35230.160000000003</v>
      </c>
      <c r="F737" s="16">
        <v>3388.9</v>
      </c>
    </row>
    <row r="738" spans="1:6" x14ac:dyDescent="0.35">
      <c r="A738" s="22" t="s">
        <v>533</v>
      </c>
      <c r="B738" s="23" t="s">
        <v>546</v>
      </c>
      <c r="C738" s="16">
        <v>36740.715199999999</v>
      </c>
      <c r="D738" s="16">
        <v>9417.7239999999983</v>
      </c>
      <c r="E738" s="16">
        <v>16259</v>
      </c>
      <c r="F738" s="16">
        <v>11063.9912</v>
      </c>
    </row>
    <row r="739" spans="1:6" x14ac:dyDescent="0.35">
      <c r="A739" s="22" t="s">
        <v>533</v>
      </c>
      <c r="B739" s="23" t="s">
        <v>547</v>
      </c>
      <c r="C739" s="16">
        <v>49932.3</v>
      </c>
      <c r="D739" s="16">
        <v>6143.9</v>
      </c>
      <c r="E739" s="16">
        <v>40637.120000000003</v>
      </c>
      <c r="F739" s="16">
        <v>3151.2799999999997</v>
      </c>
    </row>
    <row r="740" spans="1:6" x14ac:dyDescent="0.35">
      <c r="A740" s="22" t="s">
        <v>533</v>
      </c>
      <c r="B740" s="23" t="s">
        <v>548</v>
      </c>
      <c r="C740" s="16">
        <v>20915.804600000003</v>
      </c>
      <c r="D740" s="16">
        <v>9515.9245999999985</v>
      </c>
      <c r="E740" s="16">
        <v>7575</v>
      </c>
      <c r="F740" s="16">
        <v>3824.88</v>
      </c>
    </row>
    <row r="741" spans="1:6" x14ac:dyDescent="0.35">
      <c r="A741" s="22" t="s">
        <v>533</v>
      </c>
      <c r="B741" s="23" t="s">
        <v>549</v>
      </c>
      <c r="C741" s="16">
        <v>4930.38</v>
      </c>
      <c r="D741" s="16">
        <v>2526.9</v>
      </c>
      <c r="E741" s="16">
        <v>1853</v>
      </c>
      <c r="F741" s="16">
        <v>550.48</v>
      </c>
    </row>
    <row r="742" spans="1:6" x14ac:dyDescent="0.35">
      <c r="A742" s="22" t="s">
        <v>533</v>
      </c>
      <c r="B742" s="23" t="s">
        <v>806</v>
      </c>
      <c r="C742" s="16">
        <v>55564.604299999999</v>
      </c>
      <c r="D742" s="16">
        <v>7550.4443000000001</v>
      </c>
      <c r="E742" s="16">
        <v>45135.720000000008</v>
      </c>
      <c r="F742" s="16">
        <v>2878.44</v>
      </c>
    </row>
    <row r="743" spans="1:6" x14ac:dyDescent="0.35">
      <c r="A743" s="22" t="s">
        <v>533</v>
      </c>
      <c r="B743" s="23" t="s">
        <v>550</v>
      </c>
      <c r="C743" s="16">
        <v>117693.62730000001</v>
      </c>
      <c r="D743" s="16">
        <v>23431.4473</v>
      </c>
      <c r="E743" s="16">
        <v>92089.200000000012</v>
      </c>
      <c r="F743" s="16">
        <v>2172.9800000000005</v>
      </c>
    </row>
    <row r="744" spans="1:6" x14ac:dyDescent="0.35">
      <c r="A744" s="22" t="s">
        <v>551</v>
      </c>
      <c r="B744" s="23" t="s">
        <v>552</v>
      </c>
      <c r="C744" s="16">
        <v>76756.7408</v>
      </c>
      <c r="D744" s="16">
        <v>980.78920000000016</v>
      </c>
      <c r="E744" s="16">
        <v>74886.92</v>
      </c>
      <c r="F744" s="16">
        <v>889.03160000000003</v>
      </c>
    </row>
    <row r="745" spans="1:6" x14ac:dyDescent="0.35">
      <c r="A745" s="22" t="s">
        <v>551</v>
      </c>
      <c r="B745" s="23" t="s">
        <v>961</v>
      </c>
      <c r="C745" s="16">
        <v>39272.119999999995</v>
      </c>
      <c r="D745" s="16">
        <v>10847</v>
      </c>
      <c r="E745" s="16">
        <v>27469</v>
      </c>
      <c r="F745" s="16">
        <v>956.12</v>
      </c>
    </row>
    <row r="746" spans="1:6" x14ac:dyDescent="0.35">
      <c r="A746" s="22" t="s">
        <v>551</v>
      </c>
      <c r="B746" s="23" t="s">
        <v>962</v>
      </c>
      <c r="C746" s="16">
        <v>4948</v>
      </c>
      <c r="D746" s="16">
        <v>0</v>
      </c>
      <c r="E746" s="16">
        <v>4948</v>
      </c>
      <c r="F746" s="16">
        <v>0</v>
      </c>
    </row>
    <row r="747" spans="1:6" x14ac:dyDescent="0.35">
      <c r="A747" s="22" t="s">
        <v>551</v>
      </c>
      <c r="B747" s="23" t="s">
        <v>963</v>
      </c>
      <c r="C747" s="16">
        <v>13411.4612</v>
      </c>
      <c r="D747" s="16">
        <v>3640.5</v>
      </c>
      <c r="E747" s="16">
        <v>6000</v>
      </c>
      <c r="F747" s="16">
        <v>3770.9612000000002</v>
      </c>
    </row>
    <row r="748" spans="1:6" x14ac:dyDescent="0.35">
      <c r="A748" s="22" t="s">
        <v>551</v>
      </c>
      <c r="B748" s="23" t="s">
        <v>964</v>
      </c>
      <c r="C748" s="16">
        <v>501425.17470000021</v>
      </c>
      <c r="D748" s="16">
        <v>171213.30829999998</v>
      </c>
      <c r="E748" s="16">
        <v>317523.44000000006</v>
      </c>
      <c r="F748" s="16">
        <v>12688.4264</v>
      </c>
    </row>
    <row r="749" spans="1:6" x14ac:dyDescent="0.35">
      <c r="A749" s="22" t="s">
        <v>551</v>
      </c>
      <c r="B749" s="23" t="s">
        <v>553</v>
      </c>
      <c r="C749" s="16">
        <v>18445.155799999997</v>
      </c>
      <c r="D749" s="16">
        <v>4444.2</v>
      </c>
      <c r="E749" s="16">
        <v>8407</v>
      </c>
      <c r="F749" s="16">
        <v>5593.9557999999997</v>
      </c>
    </row>
    <row r="750" spans="1:6" x14ac:dyDescent="0.35">
      <c r="A750" s="22" t="s">
        <v>551</v>
      </c>
      <c r="B750" s="23" t="s">
        <v>965</v>
      </c>
      <c r="C750" s="16">
        <v>10113.4</v>
      </c>
      <c r="D750" s="16">
        <v>2618.1999999999998</v>
      </c>
      <c r="E750" s="16">
        <v>6335</v>
      </c>
      <c r="F750" s="16">
        <v>1160.2</v>
      </c>
    </row>
    <row r="751" spans="1:6" x14ac:dyDescent="0.35">
      <c r="A751" s="22" t="s">
        <v>551</v>
      </c>
      <c r="B751" s="23" t="s">
        <v>966</v>
      </c>
      <c r="C751" s="16">
        <v>29433.850000000002</v>
      </c>
      <c r="D751" s="16">
        <v>12419.529999999999</v>
      </c>
      <c r="E751" s="16">
        <v>15580.320000000002</v>
      </c>
      <c r="F751" s="16">
        <v>1434</v>
      </c>
    </row>
    <row r="752" spans="1:6" x14ac:dyDescent="0.35">
      <c r="A752" s="22" t="s">
        <v>551</v>
      </c>
      <c r="B752" s="23" t="s">
        <v>554</v>
      </c>
      <c r="C752" s="16">
        <v>97896.048500000004</v>
      </c>
      <c r="D752" s="16">
        <v>39532.8145</v>
      </c>
      <c r="E752" s="16">
        <v>57613</v>
      </c>
      <c r="F752" s="16">
        <v>750.23400000000004</v>
      </c>
    </row>
    <row r="753" spans="1:6" x14ac:dyDescent="0.35">
      <c r="A753" s="22" t="s">
        <v>551</v>
      </c>
      <c r="B753" s="23" t="s">
        <v>555</v>
      </c>
      <c r="C753" s="16">
        <v>255219.74779999995</v>
      </c>
      <c r="D753" s="16">
        <v>147512.30779999998</v>
      </c>
      <c r="E753" s="16">
        <v>104508.84</v>
      </c>
      <c r="F753" s="16">
        <v>3198.6</v>
      </c>
    </row>
    <row r="754" spans="1:6" x14ac:dyDescent="0.35">
      <c r="A754" s="22" t="s">
        <v>551</v>
      </c>
      <c r="B754" s="23" t="s">
        <v>556</v>
      </c>
      <c r="C754" s="16">
        <v>58869.882900000004</v>
      </c>
      <c r="D754" s="16">
        <v>175.4529</v>
      </c>
      <c r="E754" s="16">
        <v>57169.64</v>
      </c>
      <c r="F754" s="16">
        <v>1524.79</v>
      </c>
    </row>
    <row r="755" spans="1:6" x14ac:dyDescent="0.35">
      <c r="A755" s="22" t="s">
        <v>551</v>
      </c>
      <c r="B755" s="23" t="s">
        <v>557</v>
      </c>
      <c r="C755" s="16">
        <v>188717.66010000001</v>
      </c>
      <c r="D755" s="16">
        <v>21057.910100000001</v>
      </c>
      <c r="E755" s="16">
        <v>166006.20000000001</v>
      </c>
      <c r="F755" s="16">
        <v>1653.55</v>
      </c>
    </row>
    <row r="756" spans="1:6" x14ac:dyDescent="0.35">
      <c r="A756" s="22" t="s">
        <v>551</v>
      </c>
      <c r="B756" s="23" t="s">
        <v>558</v>
      </c>
      <c r="C756" s="16">
        <v>20502.1499</v>
      </c>
      <c r="D756" s="16">
        <v>3246.1498999999999</v>
      </c>
      <c r="E756" s="16">
        <v>17256</v>
      </c>
      <c r="F756" s="16">
        <v>0</v>
      </c>
    </row>
    <row r="757" spans="1:6" x14ac:dyDescent="0.35">
      <c r="A757" s="22" t="s">
        <v>551</v>
      </c>
      <c r="B757" s="23" t="s">
        <v>559</v>
      </c>
      <c r="C757" s="16">
        <v>38698.04</v>
      </c>
      <c r="D757" s="16">
        <v>5162.8999999999996</v>
      </c>
      <c r="E757" s="16">
        <v>32035.14</v>
      </c>
      <c r="F757" s="16">
        <v>1500</v>
      </c>
    </row>
    <row r="758" spans="1:6" x14ac:dyDescent="0.35">
      <c r="A758" s="22" t="s">
        <v>551</v>
      </c>
      <c r="B758" s="23" t="s">
        <v>560</v>
      </c>
      <c r="C758" s="16">
        <v>8778.0603999999985</v>
      </c>
      <c r="D758" s="16">
        <v>4200.5</v>
      </c>
      <c r="E758" s="16">
        <v>3089</v>
      </c>
      <c r="F758" s="16">
        <v>1488.5604000000003</v>
      </c>
    </row>
    <row r="759" spans="1:6" x14ac:dyDescent="0.35">
      <c r="A759" s="22" t="s">
        <v>551</v>
      </c>
      <c r="B759" s="23" t="s">
        <v>807</v>
      </c>
      <c r="C759" s="16">
        <v>22703.129999999997</v>
      </c>
      <c r="D759" s="16">
        <v>3842.95</v>
      </c>
      <c r="E759" s="16">
        <v>14998.84</v>
      </c>
      <c r="F759" s="16">
        <v>3861.3399999999997</v>
      </c>
    </row>
    <row r="760" spans="1:6" x14ac:dyDescent="0.35">
      <c r="A760" s="22" t="s">
        <v>551</v>
      </c>
      <c r="B760" s="23" t="s">
        <v>561</v>
      </c>
      <c r="C760" s="16">
        <v>10580.94</v>
      </c>
      <c r="D760" s="16">
        <v>1588</v>
      </c>
      <c r="E760" s="16">
        <v>8992.94</v>
      </c>
      <c r="F760" s="16">
        <v>0</v>
      </c>
    </row>
    <row r="761" spans="1:6" ht="29" x14ac:dyDescent="0.35">
      <c r="A761" s="22" t="s">
        <v>551</v>
      </c>
      <c r="B761" s="23" t="s">
        <v>562</v>
      </c>
      <c r="C761" s="16">
        <v>130885.25059999997</v>
      </c>
      <c r="D761" s="16">
        <v>37581.370600000002</v>
      </c>
      <c r="E761" s="16">
        <v>91111.680000000008</v>
      </c>
      <c r="F761" s="16">
        <v>2192.1999999999998</v>
      </c>
    </row>
    <row r="762" spans="1:6" x14ac:dyDescent="0.35">
      <c r="A762" s="22" t="s">
        <v>551</v>
      </c>
      <c r="B762" s="23" t="s">
        <v>563</v>
      </c>
      <c r="C762" s="16">
        <v>10166.200000000001</v>
      </c>
      <c r="D762" s="16">
        <v>264</v>
      </c>
      <c r="E762" s="16">
        <v>9902.2000000000007</v>
      </c>
      <c r="F762" s="16">
        <v>0</v>
      </c>
    </row>
    <row r="763" spans="1:6" x14ac:dyDescent="0.35">
      <c r="A763" s="22" t="s">
        <v>551</v>
      </c>
      <c r="B763" s="23" t="s">
        <v>564</v>
      </c>
      <c r="C763" s="16">
        <v>76665.98000000001</v>
      </c>
      <c r="D763" s="16">
        <v>9688.92</v>
      </c>
      <c r="E763" s="16">
        <v>62790.06</v>
      </c>
      <c r="F763" s="16">
        <v>4187</v>
      </c>
    </row>
    <row r="764" spans="1:6" x14ac:dyDescent="0.35">
      <c r="A764" s="22" t="s">
        <v>551</v>
      </c>
      <c r="B764" s="23" t="s">
        <v>565</v>
      </c>
      <c r="C764" s="16">
        <v>236410.08710000006</v>
      </c>
      <c r="D764" s="16">
        <v>111785.63289999998</v>
      </c>
      <c r="E764" s="16">
        <v>121204.08</v>
      </c>
      <c r="F764" s="16">
        <v>3420.3741999999997</v>
      </c>
    </row>
    <row r="765" spans="1:6" x14ac:dyDescent="0.35">
      <c r="A765" s="22" t="s">
        <v>551</v>
      </c>
      <c r="B765" s="23" t="s">
        <v>566</v>
      </c>
      <c r="C765" s="16">
        <v>41641.880000000005</v>
      </c>
      <c r="D765" s="16">
        <v>5430.7</v>
      </c>
      <c r="E765" s="16">
        <v>34414.979999999996</v>
      </c>
      <c r="F765" s="16">
        <v>1796.2</v>
      </c>
    </row>
    <row r="766" spans="1:6" x14ac:dyDescent="0.35">
      <c r="A766" s="22" t="s">
        <v>551</v>
      </c>
      <c r="B766" s="23" t="s">
        <v>567</v>
      </c>
      <c r="C766" s="16">
        <v>19265.7</v>
      </c>
      <c r="D766" s="16">
        <v>6407.7</v>
      </c>
      <c r="E766" s="16">
        <v>12858</v>
      </c>
      <c r="F766" s="16">
        <v>0</v>
      </c>
    </row>
    <row r="767" spans="1:6" x14ac:dyDescent="0.35">
      <c r="A767" s="22" t="s">
        <v>551</v>
      </c>
      <c r="B767" s="23" t="s">
        <v>568</v>
      </c>
      <c r="C767" s="16">
        <v>654</v>
      </c>
      <c r="D767" s="16">
        <v>654</v>
      </c>
      <c r="E767" s="16">
        <v>0</v>
      </c>
      <c r="F767" s="16">
        <v>0</v>
      </c>
    </row>
    <row r="768" spans="1:6" x14ac:dyDescent="0.35">
      <c r="A768" s="22" t="s">
        <v>551</v>
      </c>
      <c r="B768" s="23" t="s">
        <v>569</v>
      </c>
      <c r="C768" s="16">
        <v>29866.46</v>
      </c>
      <c r="D768" s="16">
        <v>3500.5</v>
      </c>
      <c r="E768" s="16">
        <v>25865.96</v>
      </c>
      <c r="F768" s="16">
        <v>500</v>
      </c>
    </row>
    <row r="769" spans="1:6" x14ac:dyDescent="0.35">
      <c r="A769" s="22" t="s">
        <v>551</v>
      </c>
      <c r="B769" s="23" t="s">
        <v>570</v>
      </c>
      <c r="C769" s="16">
        <v>24426.829999999998</v>
      </c>
      <c r="D769" s="16">
        <v>618.35</v>
      </c>
      <c r="E769" s="16">
        <v>23807.279999999999</v>
      </c>
      <c r="F769" s="16">
        <v>1.2</v>
      </c>
    </row>
    <row r="770" spans="1:6" x14ac:dyDescent="0.35">
      <c r="A770" s="22" t="s">
        <v>551</v>
      </c>
      <c r="B770" s="23" t="s">
        <v>967</v>
      </c>
      <c r="C770" s="16">
        <v>13146.6</v>
      </c>
      <c r="D770" s="16">
        <v>6139.6</v>
      </c>
      <c r="E770" s="16">
        <v>6100</v>
      </c>
      <c r="F770" s="16">
        <v>907</v>
      </c>
    </row>
    <row r="771" spans="1:6" x14ac:dyDescent="0.35">
      <c r="A771" s="22" t="s">
        <v>551</v>
      </c>
      <c r="B771" s="23" t="s">
        <v>571</v>
      </c>
      <c r="C771" s="16">
        <v>47306.52</v>
      </c>
      <c r="D771" s="16">
        <v>10933.6</v>
      </c>
      <c r="E771" s="16">
        <v>36022.92</v>
      </c>
      <c r="F771" s="16">
        <v>350</v>
      </c>
    </row>
    <row r="772" spans="1:6" x14ac:dyDescent="0.35">
      <c r="A772" s="22" t="s">
        <v>551</v>
      </c>
      <c r="B772" s="23" t="s">
        <v>968</v>
      </c>
      <c r="C772" s="16">
        <v>80543.550799999983</v>
      </c>
      <c r="D772" s="16">
        <v>2113.1307999999999</v>
      </c>
      <c r="E772" s="16">
        <v>78290.419999999984</v>
      </c>
      <c r="F772" s="16">
        <v>140</v>
      </c>
    </row>
    <row r="773" spans="1:6" x14ac:dyDescent="0.35">
      <c r="A773" s="22" t="s">
        <v>551</v>
      </c>
      <c r="B773" s="23" t="s">
        <v>572</v>
      </c>
      <c r="C773" s="16">
        <v>125330.96</v>
      </c>
      <c r="D773" s="16">
        <v>15801.1</v>
      </c>
      <c r="E773" s="16">
        <v>101556.94</v>
      </c>
      <c r="F773" s="16">
        <v>7972.92</v>
      </c>
    </row>
    <row r="774" spans="1:6" x14ac:dyDescent="0.35">
      <c r="A774" s="22" t="s">
        <v>551</v>
      </c>
      <c r="B774" s="23" t="s">
        <v>573</v>
      </c>
      <c r="C774" s="16">
        <v>4692.6729999999998</v>
      </c>
      <c r="D774" s="16">
        <v>3542.6729999999998</v>
      </c>
      <c r="E774" s="16">
        <v>1150</v>
      </c>
      <c r="F774" s="16">
        <v>0</v>
      </c>
    </row>
    <row r="775" spans="1:6" x14ac:dyDescent="0.35">
      <c r="A775" s="22" t="s">
        <v>551</v>
      </c>
      <c r="B775" s="23" t="s">
        <v>574</v>
      </c>
      <c r="C775" s="16">
        <v>11247.838</v>
      </c>
      <c r="D775" s="16">
        <v>626.85799999999995</v>
      </c>
      <c r="E775" s="16">
        <v>9632.7799999999988</v>
      </c>
      <c r="F775" s="16">
        <v>988.2</v>
      </c>
    </row>
    <row r="776" spans="1:6" x14ac:dyDescent="0.35">
      <c r="A776" s="22" t="s">
        <v>551</v>
      </c>
      <c r="B776" s="23" t="s">
        <v>575</v>
      </c>
      <c r="C776" s="16">
        <v>7180.7670000000007</v>
      </c>
      <c r="D776" s="16">
        <v>2579.7669999999998</v>
      </c>
      <c r="E776" s="16">
        <v>2861</v>
      </c>
      <c r="F776" s="16">
        <v>1740</v>
      </c>
    </row>
    <row r="777" spans="1:6" x14ac:dyDescent="0.35">
      <c r="A777" s="22" t="s">
        <v>551</v>
      </c>
      <c r="B777" s="23" t="s">
        <v>576</v>
      </c>
      <c r="C777" s="16">
        <v>28410.22</v>
      </c>
      <c r="D777" s="16">
        <v>5109.74</v>
      </c>
      <c r="E777" s="16">
        <v>23080.48</v>
      </c>
      <c r="F777" s="16">
        <v>220</v>
      </c>
    </row>
    <row r="778" spans="1:6" x14ac:dyDescent="0.35">
      <c r="A778" s="22" t="s">
        <v>551</v>
      </c>
      <c r="B778" s="23" t="s">
        <v>577</v>
      </c>
      <c r="C778" s="16">
        <v>86906.743000000002</v>
      </c>
      <c r="D778" s="16">
        <v>24445.602999999999</v>
      </c>
      <c r="E778" s="16">
        <v>61453.740000000005</v>
      </c>
      <c r="F778" s="16">
        <v>1007.4</v>
      </c>
    </row>
    <row r="779" spans="1:6" x14ac:dyDescent="0.35">
      <c r="A779" s="22" t="s">
        <v>551</v>
      </c>
      <c r="B779" s="23" t="s">
        <v>578</v>
      </c>
      <c r="C779" s="16">
        <v>16062.702000000001</v>
      </c>
      <c r="D779" s="16">
        <v>6709.2520000000004</v>
      </c>
      <c r="E779" s="16">
        <v>7753</v>
      </c>
      <c r="F779" s="16">
        <v>1600.45</v>
      </c>
    </row>
    <row r="780" spans="1:6" x14ac:dyDescent="0.35">
      <c r="A780" s="22" t="s">
        <v>551</v>
      </c>
      <c r="B780" s="23" t="s">
        <v>579</v>
      </c>
      <c r="C780" s="16">
        <v>77255.448000000004</v>
      </c>
      <c r="D780" s="16">
        <v>13897.14</v>
      </c>
      <c r="E780" s="16">
        <v>60901.020000000004</v>
      </c>
      <c r="F780" s="16">
        <v>2457.288</v>
      </c>
    </row>
    <row r="781" spans="1:6" x14ac:dyDescent="0.35">
      <c r="A781" s="22" t="s">
        <v>551</v>
      </c>
      <c r="B781" s="23" t="s">
        <v>808</v>
      </c>
      <c r="C781" s="16">
        <v>23735.839800000002</v>
      </c>
      <c r="D781" s="16">
        <v>4841.5897999999997</v>
      </c>
      <c r="E781" s="16">
        <v>17004</v>
      </c>
      <c r="F781" s="16">
        <v>1890.25</v>
      </c>
    </row>
    <row r="782" spans="1:6" x14ac:dyDescent="0.35">
      <c r="A782" s="22" t="s">
        <v>580</v>
      </c>
      <c r="B782" s="23" t="s">
        <v>581</v>
      </c>
      <c r="C782" s="16">
        <v>8516.8824000000004</v>
      </c>
      <c r="D782" s="16">
        <v>1408.9223999999999</v>
      </c>
      <c r="E782" s="16">
        <v>6803.96</v>
      </c>
      <c r="F782" s="16">
        <v>304</v>
      </c>
    </row>
    <row r="783" spans="1:6" x14ac:dyDescent="0.35">
      <c r="A783" s="22" t="s">
        <v>580</v>
      </c>
      <c r="B783" s="23" t="s">
        <v>809</v>
      </c>
      <c r="C783" s="16">
        <v>5243.82</v>
      </c>
      <c r="D783" s="16">
        <v>2689</v>
      </c>
      <c r="E783" s="16">
        <v>2234.3200000000002</v>
      </c>
      <c r="F783" s="16">
        <v>320.5</v>
      </c>
    </row>
    <row r="784" spans="1:6" x14ac:dyDescent="0.35">
      <c r="A784" s="22" t="s">
        <v>580</v>
      </c>
      <c r="B784" s="23" t="s">
        <v>810</v>
      </c>
      <c r="C784" s="16">
        <v>3920.6914999999999</v>
      </c>
      <c r="D784" s="16">
        <v>1019.3515000000001</v>
      </c>
      <c r="E784" s="16">
        <v>2881.8399999999997</v>
      </c>
      <c r="F784" s="16">
        <v>19.5</v>
      </c>
    </row>
    <row r="785" spans="1:6" x14ac:dyDescent="0.35">
      <c r="A785" s="22" t="s">
        <v>580</v>
      </c>
      <c r="B785" s="23" t="s">
        <v>582</v>
      </c>
      <c r="C785" s="16">
        <v>347.96280000000002</v>
      </c>
      <c r="D785" s="16">
        <v>331.64279999999997</v>
      </c>
      <c r="E785" s="16">
        <v>16.32</v>
      </c>
      <c r="F785" s="16">
        <v>0</v>
      </c>
    </row>
    <row r="786" spans="1:6" x14ac:dyDescent="0.35">
      <c r="A786" s="22" t="s">
        <v>580</v>
      </c>
      <c r="B786" s="23" t="s">
        <v>583</v>
      </c>
      <c r="C786" s="16">
        <v>1060.2355</v>
      </c>
      <c r="D786" s="16">
        <v>960.2355</v>
      </c>
      <c r="E786" s="16">
        <v>0</v>
      </c>
      <c r="F786" s="16">
        <v>100</v>
      </c>
    </row>
    <row r="787" spans="1:6" x14ac:dyDescent="0.35">
      <c r="A787" s="22" t="s">
        <v>580</v>
      </c>
      <c r="B787" s="23" t="s">
        <v>584</v>
      </c>
      <c r="C787" s="16">
        <v>13539.36</v>
      </c>
      <c r="D787" s="16">
        <v>0</v>
      </c>
      <c r="E787" s="16">
        <v>12589.36</v>
      </c>
      <c r="F787" s="16">
        <v>950</v>
      </c>
    </row>
    <row r="788" spans="1:6" x14ac:dyDescent="0.35">
      <c r="A788" s="22" t="s">
        <v>580</v>
      </c>
      <c r="B788" s="23" t="s">
        <v>585</v>
      </c>
      <c r="C788" s="16">
        <v>32566.213</v>
      </c>
      <c r="D788" s="16">
        <v>16792.692999999999</v>
      </c>
      <c r="E788" s="16">
        <v>15773.52</v>
      </c>
      <c r="F788" s="16">
        <v>0</v>
      </c>
    </row>
    <row r="789" spans="1:6" x14ac:dyDescent="0.35">
      <c r="A789" s="22" t="s">
        <v>580</v>
      </c>
      <c r="B789" s="23" t="s">
        <v>586</v>
      </c>
      <c r="C789" s="16">
        <v>3348.1284999999998</v>
      </c>
      <c r="D789" s="16">
        <v>1998.1285</v>
      </c>
      <c r="E789" s="16">
        <v>1277.2</v>
      </c>
      <c r="F789" s="16">
        <v>72.8</v>
      </c>
    </row>
    <row r="790" spans="1:6" x14ac:dyDescent="0.35">
      <c r="A790" s="22" t="s">
        <v>580</v>
      </c>
      <c r="B790" s="23" t="s">
        <v>587</v>
      </c>
      <c r="C790" s="16">
        <v>1902.2449999999999</v>
      </c>
      <c r="D790" s="16">
        <v>1527.2449999999999</v>
      </c>
      <c r="E790" s="16">
        <v>375</v>
      </c>
      <c r="F790" s="16">
        <v>0</v>
      </c>
    </row>
    <row r="791" spans="1:6" x14ac:dyDescent="0.35">
      <c r="A791" s="22" t="s">
        <v>580</v>
      </c>
      <c r="B791" s="23" t="s">
        <v>857</v>
      </c>
      <c r="C791" s="17"/>
      <c r="D791" s="17"/>
      <c r="E791" s="17"/>
      <c r="F791" s="17"/>
    </row>
    <row r="792" spans="1:6" x14ac:dyDescent="0.35">
      <c r="A792" s="22" t="s">
        <v>580</v>
      </c>
      <c r="B792" s="23" t="s">
        <v>588</v>
      </c>
      <c r="C792" s="16">
        <v>54.998999999999995</v>
      </c>
      <c r="D792" s="16">
        <v>54.998999999999995</v>
      </c>
      <c r="E792" s="16">
        <v>0</v>
      </c>
      <c r="F792" s="16">
        <v>0</v>
      </c>
    </row>
    <row r="793" spans="1:6" x14ac:dyDescent="0.35">
      <c r="A793" s="22" t="s">
        <v>580</v>
      </c>
      <c r="B793" s="23" t="s">
        <v>589</v>
      </c>
      <c r="C793" s="16">
        <v>31671.82</v>
      </c>
      <c r="D793" s="16">
        <v>23442.799999999996</v>
      </c>
      <c r="E793" s="16">
        <v>8229.02</v>
      </c>
      <c r="F793" s="16">
        <v>0</v>
      </c>
    </row>
    <row r="794" spans="1:6" x14ac:dyDescent="0.35">
      <c r="A794" s="22" t="s">
        <v>580</v>
      </c>
      <c r="B794" s="23" t="s">
        <v>590</v>
      </c>
      <c r="C794" s="16">
        <v>5731.4823999999999</v>
      </c>
      <c r="D794" s="16">
        <v>2726.4823999999999</v>
      </c>
      <c r="E794" s="16">
        <v>3005</v>
      </c>
      <c r="F794" s="16">
        <v>0</v>
      </c>
    </row>
    <row r="795" spans="1:6" x14ac:dyDescent="0.35">
      <c r="A795" s="22" t="s">
        <v>580</v>
      </c>
      <c r="B795" s="23" t="s">
        <v>591</v>
      </c>
      <c r="C795" s="16">
        <v>384.35500000000008</v>
      </c>
      <c r="D795" s="16">
        <v>343.75500000000005</v>
      </c>
      <c r="E795" s="16">
        <v>0</v>
      </c>
      <c r="F795" s="16">
        <v>40.6</v>
      </c>
    </row>
    <row r="796" spans="1:6" x14ac:dyDescent="0.35">
      <c r="A796" s="22" t="s">
        <v>580</v>
      </c>
      <c r="B796" s="23" t="s">
        <v>592</v>
      </c>
      <c r="C796" s="16">
        <v>202</v>
      </c>
      <c r="D796" s="16">
        <v>202</v>
      </c>
      <c r="E796" s="16">
        <v>0</v>
      </c>
      <c r="F796" s="16">
        <v>0</v>
      </c>
    </row>
    <row r="797" spans="1:6" x14ac:dyDescent="0.35">
      <c r="A797" s="22" t="s">
        <v>580</v>
      </c>
      <c r="B797" s="23" t="s">
        <v>593</v>
      </c>
      <c r="C797" s="16">
        <v>17477.884499999996</v>
      </c>
      <c r="D797" s="16">
        <v>5758.3644999999997</v>
      </c>
      <c r="E797" s="16">
        <v>11597.52</v>
      </c>
      <c r="F797" s="16">
        <v>122</v>
      </c>
    </row>
    <row r="798" spans="1:6" x14ac:dyDescent="0.35">
      <c r="A798" s="22" t="s">
        <v>580</v>
      </c>
      <c r="B798" s="23" t="s">
        <v>594</v>
      </c>
      <c r="C798" s="16">
        <v>33648.94</v>
      </c>
      <c r="D798" s="16">
        <v>26652.5</v>
      </c>
      <c r="E798" s="16">
        <v>6983.44</v>
      </c>
      <c r="F798" s="16">
        <v>13</v>
      </c>
    </row>
    <row r="799" spans="1:6" x14ac:dyDescent="0.35">
      <c r="A799" s="22" t="s">
        <v>580</v>
      </c>
      <c r="B799" s="23" t="s">
        <v>595</v>
      </c>
      <c r="C799" s="16">
        <v>4499.6770999999999</v>
      </c>
      <c r="D799" s="16">
        <v>3324.6770999999999</v>
      </c>
      <c r="E799" s="16">
        <v>1175</v>
      </c>
      <c r="F799" s="16">
        <v>0</v>
      </c>
    </row>
    <row r="800" spans="1:6" x14ac:dyDescent="0.35">
      <c r="A800" s="22" t="s">
        <v>580</v>
      </c>
      <c r="B800" s="23" t="s">
        <v>596</v>
      </c>
      <c r="C800" s="16">
        <v>8465.9374000000007</v>
      </c>
      <c r="D800" s="16">
        <v>3028.4373999999998</v>
      </c>
      <c r="E800" s="16">
        <v>5434.96</v>
      </c>
      <c r="F800" s="16">
        <v>2.54</v>
      </c>
    </row>
    <row r="801" spans="1:6" ht="29" x14ac:dyDescent="0.35">
      <c r="A801" s="22" t="s">
        <v>580</v>
      </c>
      <c r="B801" s="23" t="s">
        <v>811</v>
      </c>
      <c r="C801" s="16">
        <v>1583</v>
      </c>
      <c r="D801" s="16">
        <v>35</v>
      </c>
      <c r="E801" s="16">
        <v>1378</v>
      </c>
      <c r="F801" s="16">
        <v>170</v>
      </c>
    </row>
    <row r="802" spans="1:6" ht="29" x14ac:dyDescent="0.35">
      <c r="A802" s="22" t="s">
        <v>580</v>
      </c>
      <c r="B802" s="23" t="s">
        <v>597</v>
      </c>
      <c r="C802" s="16">
        <v>2325.0799000000006</v>
      </c>
      <c r="D802" s="16">
        <v>658.61990000000003</v>
      </c>
      <c r="E802" s="16">
        <v>64.400000000000006</v>
      </c>
      <c r="F802" s="16">
        <v>1602.06</v>
      </c>
    </row>
    <row r="803" spans="1:6" x14ac:dyDescent="0.35">
      <c r="A803" s="22" t="s">
        <v>580</v>
      </c>
      <c r="B803" s="23" t="s">
        <v>598</v>
      </c>
      <c r="C803" s="16">
        <v>6007.7</v>
      </c>
      <c r="D803" s="16">
        <v>4560.4399999999996</v>
      </c>
      <c r="E803" s="16">
        <v>1100</v>
      </c>
      <c r="F803" s="16">
        <v>347.26000000000005</v>
      </c>
    </row>
    <row r="804" spans="1:6" x14ac:dyDescent="0.35">
      <c r="A804" s="22" t="s">
        <v>580</v>
      </c>
      <c r="B804" s="23" t="s">
        <v>599</v>
      </c>
      <c r="C804" s="16">
        <v>1503.671</v>
      </c>
      <c r="D804" s="16">
        <v>1503.671</v>
      </c>
      <c r="E804" s="16">
        <v>0</v>
      </c>
      <c r="F804" s="16">
        <v>0</v>
      </c>
    </row>
    <row r="805" spans="1:6" x14ac:dyDescent="0.35">
      <c r="A805" s="22" t="s">
        <v>580</v>
      </c>
      <c r="B805" s="23" t="s">
        <v>600</v>
      </c>
      <c r="C805" s="16">
        <v>352.74</v>
      </c>
      <c r="D805" s="16">
        <v>0</v>
      </c>
      <c r="E805" s="16">
        <v>352.74</v>
      </c>
      <c r="F805" s="16">
        <v>0</v>
      </c>
    </row>
    <row r="806" spans="1:6" x14ac:dyDescent="0.35">
      <c r="A806" s="22" t="s">
        <v>580</v>
      </c>
      <c r="B806" s="23" t="s">
        <v>601</v>
      </c>
      <c r="C806" s="16">
        <v>10871.6363</v>
      </c>
      <c r="D806" s="16">
        <v>9569.6762999999992</v>
      </c>
      <c r="E806" s="16">
        <v>1222</v>
      </c>
      <c r="F806" s="16">
        <v>79.960000000000008</v>
      </c>
    </row>
    <row r="807" spans="1:6" x14ac:dyDescent="0.35">
      <c r="A807" s="22" t="s">
        <v>580</v>
      </c>
      <c r="B807" s="23" t="s">
        <v>969</v>
      </c>
      <c r="C807" s="16">
        <v>70069.119400000011</v>
      </c>
      <c r="D807" s="16">
        <v>47513.899400000002</v>
      </c>
      <c r="E807" s="16">
        <v>22483.22</v>
      </c>
      <c r="F807" s="16">
        <v>72</v>
      </c>
    </row>
    <row r="808" spans="1:6" x14ac:dyDescent="0.35">
      <c r="A808" s="22" t="s">
        <v>602</v>
      </c>
      <c r="B808" s="23" t="s">
        <v>603</v>
      </c>
      <c r="C808" s="16">
        <v>26469.8966</v>
      </c>
      <c r="D808" s="16">
        <v>3501.9965999999995</v>
      </c>
      <c r="E808" s="16">
        <v>21642.899999999998</v>
      </c>
      <c r="F808" s="16">
        <v>1325</v>
      </c>
    </row>
    <row r="809" spans="1:6" x14ac:dyDescent="0.35">
      <c r="A809" s="22" t="s">
        <v>602</v>
      </c>
      <c r="B809" s="23" t="s">
        <v>604</v>
      </c>
      <c r="C809" s="16">
        <v>28730.62</v>
      </c>
      <c r="D809" s="16">
        <v>8497.2999999999993</v>
      </c>
      <c r="E809" s="16">
        <v>18933.32</v>
      </c>
      <c r="F809" s="16">
        <v>1300</v>
      </c>
    </row>
    <row r="810" spans="1:6" x14ac:dyDescent="0.35">
      <c r="A810" s="22" t="s">
        <v>602</v>
      </c>
      <c r="B810" s="23" t="s">
        <v>605</v>
      </c>
      <c r="C810" s="16">
        <v>2824.0036</v>
      </c>
      <c r="D810" s="16">
        <v>2823.2896000000001</v>
      </c>
      <c r="E810" s="16">
        <v>0</v>
      </c>
      <c r="F810" s="16">
        <v>0.71399999999999997</v>
      </c>
    </row>
    <row r="811" spans="1:6" x14ac:dyDescent="0.35">
      <c r="A811" s="22" t="s">
        <v>602</v>
      </c>
      <c r="B811" s="23" t="s">
        <v>606</v>
      </c>
      <c r="C811" s="16">
        <v>3402.8209000000002</v>
      </c>
      <c r="D811" s="16">
        <v>3402.8209000000002</v>
      </c>
      <c r="E811" s="16">
        <v>0</v>
      </c>
      <c r="F811" s="16">
        <v>0</v>
      </c>
    </row>
    <row r="812" spans="1:6" x14ac:dyDescent="0.35">
      <c r="A812" s="22" t="s">
        <v>602</v>
      </c>
      <c r="B812" s="23" t="s">
        <v>607</v>
      </c>
      <c r="C812" s="16">
        <v>22845.665299999997</v>
      </c>
      <c r="D812" s="16">
        <v>9868.3453000000009</v>
      </c>
      <c r="E812" s="16">
        <v>12934.42</v>
      </c>
      <c r="F812" s="16">
        <v>42.9</v>
      </c>
    </row>
    <row r="813" spans="1:6" x14ac:dyDescent="0.35">
      <c r="A813" s="22" t="s">
        <v>602</v>
      </c>
      <c r="B813" s="23" t="s">
        <v>608</v>
      </c>
      <c r="C813" s="16">
        <v>21688.679199999999</v>
      </c>
      <c r="D813" s="16">
        <v>3445.3191999999999</v>
      </c>
      <c r="E813" s="16">
        <v>16886.84</v>
      </c>
      <c r="F813" s="16">
        <v>1356.52</v>
      </c>
    </row>
    <row r="814" spans="1:6" x14ac:dyDescent="0.35">
      <c r="A814" s="22" t="s">
        <v>602</v>
      </c>
      <c r="B814" s="23" t="s">
        <v>609</v>
      </c>
      <c r="C814" s="16">
        <v>33908.710999999996</v>
      </c>
      <c r="D814" s="16">
        <v>3428.6309999999999</v>
      </c>
      <c r="E814" s="16">
        <v>29126.879999999997</v>
      </c>
      <c r="F814" s="16">
        <v>1353.2</v>
      </c>
    </row>
    <row r="815" spans="1:6" x14ac:dyDescent="0.35">
      <c r="A815" s="22" t="s">
        <v>602</v>
      </c>
      <c r="B815" s="23" t="s">
        <v>733</v>
      </c>
      <c r="C815" s="16">
        <v>45978.117700000003</v>
      </c>
      <c r="D815" s="16">
        <v>10832.417700000002</v>
      </c>
      <c r="E815" s="16">
        <v>33205.699999999997</v>
      </c>
      <c r="F815" s="16">
        <v>1940</v>
      </c>
    </row>
    <row r="816" spans="1:6" x14ac:dyDescent="0.35">
      <c r="A816" s="22" t="s">
        <v>602</v>
      </c>
      <c r="B816" s="23" t="s">
        <v>735</v>
      </c>
      <c r="C816" s="16">
        <v>11127.9743</v>
      </c>
      <c r="D816" s="16">
        <v>8209.4693000000007</v>
      </c>
      <c r="E816" s="16">
        <v>2840</v>
      </c>
      <c r="F816" s="16">
        <v>78.504999999999995</v>
      </c>
    </row>
    <row r="817" spans="1:6" x14ac:dyDescent="0.35">
      <c r="A817" s="22" t="s">
        <v>602</v>
      </c>
      <c r="B817" s="23" t="s">
        <v>610</v>
      </c>
      <c r="C817" s="16">
        <v>74472.056999999986</v>
      </c>
      <c r="D817" s="16">
        <v>15257.457</v>
      </c>
      <c r="E817" s="16">
        <v>58494</v>
      </c>
      <c r="F817" s="16">
        <v>720.6</v>
      </c>
    </row>
    <row r="818" spans="1:6" x14ac:dyDescent="0.35">
      <c r="A818" s="22" t="s">
        <v>602</v>
      </c>
      <c r="B818" s="23" t="s">
        <v>812</v>
      </c>
      <c r="C818" s="16">
        <v>38285.509099999996</v>
      </c>
      <c r="D818" s="16">
        <v>7107.0690999999997</v>
      </c>
      <c r="E818" s="16">
        <v>29458.440000000002</v>
      </c>
      <c r="F818" s="16">
        <v>1720</v>
      </c>
    </row>
    <row r="819" spans="1:6" x14ac:dyDescent="0.35">
      <c r="A819" s="22" t="s">
        <v>602</v>
      </c>
      <c r="B819" s="23" t="s">
        <v>970</v>
      </c>
      <c r="C819" s="16">
        <v>105937.12480000001</v>
      </c>
      <c r="D819" s="16">
        <v>19866.7248</v>
      </c>
      <c r="E819" s="16">
        <v>81813.72</v>
      </c>
      <c r="F819" s="16">
        <v>4256.68</v>
      </c>
    </row>
    <row r="820" spans="1:6" x14ac:dyDescent="0.35">
      <c r="A820" s="22" t="s">
        <v>602</v>
      </c>
      <c r="B820" s="23" t="s">
        <v>611</v>
      </c>
      <c r="C820" s="16">
        <v>27375.258099999995</v>
      </c>
      <c r="D820" s="16">
        <v>7469.2981</v>
      </c>
      <c r="E820" s="16">
        <v>19905.96</v>
      </c>
      <c r="F820" s="16">
        <v>0</v>
      </c>
    </row>
    <row r="821" spans="1:6" ht="29" x14ac:dyDescent="0.35">
      <c r="A821" s="22" t="s">
        <v>602</v>
      </c>
      <c r="B821" s="23" t="s">
        <v>612</v>
      </c>
      <c r="C821" s="16">
        <v>661.99250000000006</v>
      </c>
      <c r="D821" s="16">
        <v>461.99250000000001</v>
      </c>
      <c r="E821" s="16">
        <v>200</v>
      </c>
      <c r="F821" s="16">
        <v>0</v>
      </c>
    </row>
    <row r="822" spans="1:6" x14ac:dyDescent="0.35">
      <c r="A822" s="22" t="s">
        <v>602</v>
      </c>
      <c r="B822" s="23" t="s">
        <v>613</v>
      </c>
      <c r="C822" s="16">
        <v>30275.782800000004</v>
      </c>
      <c r="D822" s="16">
        <v>7475.8828000000003</v>
      </c>
      <c r="E822" s="16">
        <v>21574.9</v>
      </c>
      <c r="F822" s="16">
        <v>1225</v>
      </c>
    </row>
    <row r="823" spans="1:6" x14ac:dyDescent="0.35">
      <c r="A823" s="22" t="s">
        <v>614</v>
      </c>
      <c r="B823" s="23" t="s">
        <v>615</v>
      </c>
      <c r="C823" s="16">
        <v>236</v>
      </c>
      <c r="D823" s="16">
        <v>28</v>
      </c>
      <c r="E823" s="16">
        <v>0</v>
      </c>
      <c r="F823" s="16">
        <v>208</v>
      </c>
    </row>
    <row r="824" spans="1:6" x14ac:dyDescent="0.35">
      <c r="A824" s="22" t="s">
        <v>614</v>
      </c>
      <c r="B824" s="23" t="s">
        <v>616</v>
      </c>
      <c r="C824" s="16">
        <v>1814.164</v>
      </c>
      <c r="D824" s="16">
        <v>77</v>
      </c>
      <c r="E824" s="16">
        <v>1000</v>
      </c>
      <c r="F824" s="16">
        <v>737.16399999999999</v>
      </c>
    </row>
    <row r="825" spans="1:6" x14ac:dyDescent="0.35">
      <c r="A825" s="22" t="s">
        <v>614</v>
      </c>
      <c r="B825" s="23" t="s">
        <v>813</v>
      </c>
      <c r="C825" s="16">
        <v>11349.874200000002</v>
      </c>
      <c r="D825" s="16">
        <v>381.35419999999999</v>
      </c>
      <c r="E825" s="16">
        <v>7050</v>
      </c>
      <c r="F825" s="16">
        <v>3918.52</v>
      </c>
    </row>
    <row r="826" spans="1:6" x14ac:dyDescent="0.35">
      <c r="A826" s="22" t="s">
        <v>614</v>
      </c>
      <c r="B826" s="23" t="s">
        <v>617</v>
      </c>
      <c r="C826" s="17"/>
      <c r="D826" s="17"/>
      <c r="E826" s="17"/>
      <c r="F826" s="17"/>
    </row>
    <row r="827" spans="1:6" x14ac:dyDescent="0.35">
      <c r="A827" s="22" t="s">
        <v>614</v>
      </c>
      <c r="B827" s="23" t="s">
        <v>858</v>
      </c>
      <c r="C827" s="17"/>
      <c r="D827" s="17"/>
      <c r="E827" s="17"/>
      <c r="F827" s="17"/>
    </row>
    <row r="828" spans="1:6" x14ac:dyDescent="0.35">
      <c r="A828" s="22" t="s">
        <v>614</v>
      </c>
      <c r="B828" s="23" t="s">
        <v>618</v>
      </c>
      <c r="C828" s="16">
        <v>76.8</v>
      </c>
      <c r="D828" s="16">
        <v>0</v>
      </c>
      <c r="E828" s="16">
        <v>0</v>
      </c>
      <c r="F828" s="16">
        <v>76.8</v>
      </c>
    </row>
    <row r="829" spans="1:6" x14ac:dyDescent="0.35">
      <c r="A829" s="22" t="s">
        <v>614</v>
      </c>
      <c r="B829" s="23" t="s">
        <v>859</v>
      </c>
      <c r="C829" s="17"/>
      <c r="D829" s="17"/>
      <c r="E829" s="17"/>
      <c r="F829" s="17"/>
    </row>
    <row r="830" spans="1:6" x14ac:dyDescent="0.35">
      <c r="A830" s="22" t="s">
        <v>614</v>
      </c>
      <c r="B830" s="23" t="s">
        <v>860</v>
      </c>
      <c r="C830" s="17"/>
      <c r="D830" s="17"/>
      <c r="E830" s="17"/>
      <c r="F830" s="17"/>
    </row>
    <row r="831" spans="1:6" x14ac:dyDescent="0.35">
      <c r="A831" s="22" t="s">
        <v>614</v>
      </c>
      <c r="B831" s="23" t="s">
        <v>619</v>
      </c>
      <c r="C831" s="16">
        <v>7620.6399999999994</v>
      </c>
      <c r="D831" s="16">
        <v>21</v>
      </c>
      <c r="E831" s="16">
        <v>0</v>
      </c>
      <c r="F831" s="16">
        <v>7599.6399999999994</v>
      </c>
    </row>
    <row r="832" spans="1:6" x14ac:dyDescent="0.35">
      <c r="A832" s="22" t="s">
        <v>614</v>
      </c>
      <c r="B832" s="23" t="s">
        <v>620</v>
      </c>
      <c r="C832" s="16">
        <v>280</v>
      </c>
      <c r="D832" s="16">
        <v>0</v>
      </c>
      <c r="E832" s="16">
        <v>0</v>
      </c>
      <c r="F832" s="16">
        <v>280</v>
      </c>
    </row>
    <row r="833" spans="1:6" ht="29" x14ac:dyDescent="0.35">
      <c r="A833" s="22" t="s">
        <v>614</v>
      </c>
      <c r="B833" s="23" t="s">
        <v>814</v>
      </c>
      <c r="C833" s="16">
        <v>448.93079999999998</v>
      </c>
      <c r="D833" s="16">
        <v>248.4708</v>
      </c>
      <c r="E833" s="16">
        <v>0</v>
      </c>
      <c r="F833" s="16">
        <v>200.46</v>
      </c>
    </row>
    <row r="834" spans="1:6" x14ac:dyDescent="0.35">
      <c r="A834" s="22" t="s">
        <v>614</v>
      </c>
      <c r="B834" s="23" t="s">
        <v>621</v>
      </c>
      <c r="C834" s="16">
        <v>197.75</v>
      </c>
      <c r="D834" s="16">
        <v>35</v>
      </c>
      <c r="E834" s="16">
        <v>0</v>
      </c>
      <c r="F834" s="16">
        <v>162.75</v>
      </c>
    </row>
    <row r="835" spans="1:6" x14ac:dyDescent="0.35">
      <c r="A835" s="22" t="s">
        <v>614</v>
      </c>
      <c r="B835" s="23" t="s">
        <v>622</v>
      </c>
      <c r="C835" s="16">
        <v>85.094999999999999</v>
      </c>
      <c r="D835" s="16">
        <v>38</v>
      </c>
      <c r="E835" s="16">
        <v>0</v>
      </c>
      <c r="F835" s="16">
        <v>47.094999999999999</v>
      </c>
    </row>
    <row r="836" spans="1:6" x14ac:dyDescent="0.35">
      <c r="A836" s="22" t="s">
        <v>614</v>
      </c>
      <c r="B836" s="23" t="s">
        <v>971</v>
      </c>
      <c r="C836" s="16">
        <v>2028.86</v>
      </c>
      <c r="D836" s="16">
        <v>35</v>
      </c>
      <c r="E836" s="16">
        <v>0</v>
      </c>
      <c r="F836" s="16">
        <v>1993.86</v>
      </c>
    </row>
    <row r="837" spans="1:6" x14ac:dyDescent="0.35">
      <c r="A837" s="22" t="s">
        <v>614</v>
      </c>
      <c r="B837" s="23" t="s">
        <v>815</v>
      </c>
      <c r="C837" s="16">
        <v>151.03800000000001</v>
      </c>
      <c r="D837" s="16">
        <v>51.037999999999997</v>
      </c>
      <c r="E837" s="16">
        <v>0</v>
      </c>
      <c r="F837" s="16">
        <v>100</v>
      </c>
    </row>
    <row r="838" spans="1:6" x14ac:dyDescent="0.35">
      <c r="A838" s="22" t="s">
        <v>614</v>
      </c>
      <c r="B838" s="23" t="s">
        <v>623</v>
      </c>
      <c r="C838" s="16">
        <v>2974.6</v>
      </c>
      <c r="D838" s="16">
        <v>2098</v>
      </c>
      <c r="E838" s="16">
        <v>0</v>
      </c>
      <c r="F838" s="16">
        <v>876.6</v>
      </c>
    </row>
    <row r="839" spans="1:6" x14ac:dyDescent="0.35">
      <c r="A839" s="22" t="s">
        <v>614</v>
      </c>
      <c r="B839" s="23" t="s">
        <v>624</v>
      </c>
      <c r="C839" s="16">
        <v>3209.0090000000005</v>
      </c>
      <c r="D839" s="16">
        <v>329.00900000000001</v>
      </c>
      <c r="E839" s="16">
        <v>2710</v>
      </c>
      <c r="F839" s="16">
        <v>170</v>
      </c>
    </row>
    <row r="840" spans="1:6" x14ac:dyDescent="0.35">
      <c r="A840" s="22" t="s">
        <v>614</v>
      </c>
      <c r="B840" s="23" t="s">
        <v>625</v>
      </c>
      <c r="C840" s="16">
        <v>147.39400000000001</v>
      </c>
      <c r="D840" s="16">
        <v>147.39400000000001</v>
      </c>
      <c r="E840" s="16">
        <v>0</v>
      </c>
      <c r="F840" s="16">
        <v>0</v>
      </c>
    </row>
    <row r="841" spans="1:6" x14ac:dyDescent="0.35">
      <c r="A841" s="22" t="s">
        <v>614</v>
      </c>
      <c r="B841" s="23" t="s">
        <v>626</v>
      </c>
      <c r="C841" s="16">
        <v>171.81</v>
      </c>
      <c r="D841" s="16">
        <v>171.81</v>
      </c>
      <c r="E841" s="16">
        <v>0</v>
      </c>
      <c r="F841" s="16">
        <v>0</v>
      </c>
    </row>
    <row r="842" spans="1:6" x14ac:dyDescent="0.35">
      <c r="A842" s="22" t="s">
        <v>614</v>
      </c>
      <c r="B842" s="23" t="s">
        <v>816</v>
      </c>
      <c r="C842" s="16">
        <v>3812</v>
      </c>
      <c r="D842" s="16">
        <v>3542</v>
      </c>
      <c r="E842" s="16">
        <v>0</v>
      </c>
      <c r="F842" s="16">
        <v>270</v>
      </c>
    </row>
    <row r="843" spans="1:6" x14ac:dyDescent="0.35">
      <c r="A843" s="22" t="s">
        <v>614</v>
      </c>
      <c r="B843" s="23" t="s">
        <v>627</v>
      </c>
      <c r="C843" s="16">
        <v>890.75659999999993</v>
      </c>
      <c r="D843" s="16">
        <v>61.196600000000004</v>
      </c>
      <c r="E843" s="16">
        <v>0</v>
      </c>
      <c r="F843" s="16">
        <v>829.56</v>
      </c>
    </row>
    <row r="844" spans="1:6" x14ac:dyDescent="0.35">
      <c r="A844" s="22" t="s">
        <v>614</v>
      </c>
      <c r="B844" s="23" t="s">
        <v>628</v>
      </c>
      <c r="C844" s="16">
        <v>1036.8140000000001</v>
      </c>
      <c r="D844" s="16">
        <v>184.55</v>
      </c>
      <c r="E844" s="16">
        <v>0</v>
      </c>
      <c r="F844" s="16">
        <v>852.26400000000001</v>
      </c>
    </row>
    <row r="845" spans="1:6" x14ac:dyDescent="0.35">
      <c r="A845" s="22" t="s">
        <v>629</v>
      </c>
      <c r="B845" s="23" t="s">
        <v>630</v>
      </c>
      <c r="C845" s="16">
        <v>11008.502199999999</v>
      </c>
      <c r="D845" s="16">
        <v>912.95220000000018</v>
      </c>
      <c r="E845" s="16">
        <v>9552</v>
      </c>
      <c r="F845" s="16">
        <v>543.54999999999995</v>
      </c>
    </row>
    <row r="846" spans="1:6" x14ac:dyDescent="0.35">
      <c r="A846" s="22" t="s">
        <v>629</v>
      </c>
      <c r="B846" s="23" t="s">
        <v>631</v>
      </c>
      <c r="C846" s="16">
        <v>31835.499600000003</v>
      </c>
      <c r="D846" s="16">
        <v>774.13560000000007</v>
      </c>
      <c r="E846" s="16">
        <v>25200</v>
      </c>
      <c r="F846" s="16">
        <v>5861.3639999999996</v>
      </c>
    </row>
    <row r="847" spans="1:6" x14ac:dyDescent="0.35">
      <c r="A847" s="22" t="s">
        <v>629</v>
      </c>
      <c r="B847" s="23" t="s">
        <v>632</v>
      </c>
      <c r="C847" s="16">
        <v>3651.5486000000001</v>
      </c>
      <c r="D847" s="16">
        <v>850.54860000000008</v>
      </c>
      <c r="E847" s="16">
        <v>1790</v>
      </c>
      <c r="F847" s="16">
        <v>1011</v>
      </c>
    </row>
    <row r="848" spans="1:6" x14ac:dyDescent="0.35">
      <c r="A848" s="22" t="s">
        <v>629</v>
      </c>
      <c r="B848" s="23" t="s">
        <v>633</v>
      </c>
      <c r="C848" s="16">
        <v>6803.2599999999993</v>
      </c>
      <c r="D848" s="16">
        <v>5.94</v>
      </c>
      <c r="E848" s="16">
        <v>6260.36</v>
      </c>
      <c r="F848" s="16">
        <v>536.96</v>
      </c>
    </row>
    <row r="849" spans="1:6" x14ac:dyDescent="0.35">
      <c r="A849" s="22" t="s">
        <v>629</v>
      </c>
      <c r="B849" s="23" t="s">
        <v>634</v>
      </c>
      <c r="C849" s="16">
        <v>3650.6</v>
      </c>
      <c r="D849" s="16">
        <v>499.6</v>
      </c>
      <c r="E849" s="16">
        <v>2535</v>
      </c>
      <c r="F849" s="16">
        <v>616</v>
      </c>
    </row>
    <row r="850" spans="1:6" x14ac:dyDescent="0.35">
      <c r="A850" s="22" t="s">
        <v>629</v>
      </c>
      <c r="B850" s="23" t="s">
        <v>635</v>
      </c>
      <c r="C850" s="16">
        <v>440.32719999999989</v>
      </c>
      <c r="D850" s="16">
        <v>440.32719999999989</v>
      </c>
      <c r="E850" s="16">
        <v>0</v>
      </c>
      <c r="F850" s="16">
        <v>0</v>
      </c>
    </row>
    <row r="851" spans="1:6" x14ac:dyDescent="0.35">
      <c r="A851" s="22" t="s">
        <v>629</v>
      </c>
      <c r="B851" s="23" t="s">
        <v>636</v>
      </c>
      <c r="C851" s="16">
        <v>23722.053599999999</v>
      </c>
      <c r="D851" s="16">
        <v>743.4935999999999</v>
      </c>
      <c r="E851" s="16">
        <v>20664.660000000003</v>
      </c>
      <c r="F851" s="16">
        <v>2313.9</v>
      </c>
    </row>
    <row r="852" spans="1:6" x14ac:dyDescent="0.35">
      <c r="A852" s="22" t="s">
        <v>629</v>
      </c>
      <c r="B852" s="23" t="s">
        <v>637</v>
      </c>
      <c r="C852" s="16">
        <v>33432.055699999997</v>
      </c>
      <c r="D852" s="16">
        <v>3476.7507000000001</v>
      </c>
      <c r="E852" s="16">
        <v>22694.46</v>
      </c>
      <c r="F852" s="16">
        <v>7260.8450000000003</v>
      </c>
    </row>
    <row r="853" spans="1:6" x14ac:dyDescent="0.35">
      <c r="A853" s="22" t="s">
        <v>629</v>
      </c>
      <c r="B853" s="23" t="s">
        <v>638</v>
      </c>
      <c r="C853" s="16">
        <v>5534.1851999999999</v>
      </c>
      <c r="D853" s="16">
        <v>261.70519999999999</v>
      </c>
      <c r="E853" s="16">
        <v>4852.4799999999996</v>
      </c>
      <c r="F853" s="16">
        <v>420</v>
      </c>
    </row>
    <row r="854" spans="1:6" ht="29" x14ac:dyDescent="0.35">
      <c r="A854" s="22" t="s">
        <v>629</v>
      </c>
      <c r="B854" s="23" t="s">
        <v>639</v>
      </c>
      <c r="C854" s="16">
        <v>3977.5016000000001</v>
      </c>
      <c r="D854" s="16">
        <v>0</v>
      </c>
      <c r="E854" s="16">
        <v>3212.5</v>
      </c>
      <c r="F854" s="16">
        <v>765.00160000000005</v>
      </c>
    </row>
    <row r="855" spans="1:6" x14ac:dyDescent="0.35">
      <c r="A855" s="22" t="s">
        <v>629</v>
      </c>
      <c r="B855" s="23" t="s">
        <v>640</v>
      </c>
      <c r="C855" s="16">
        <v>914</v>
      </c>
      <c r="D855" s="16">
        <v>0</v>
      </c>
      <c r="E855" s="16">
        <v>0</v>
      </c>
      <c r="F855" s="16">
        <v>914</v>
      </c>
    </row>
    <row r="856" spans="1:6" x14ac:dyDescent="0.35">
      <c r="A856" s="22" t="s">
        <v>629</v>
      </c>
      <c r="B856" s="23" t="s">
        <v>641</v>
      </c>
      <c r="C856" s="16">
        <v>2542.6559999999999</v>
      </c>
      <c r="D856" s="16">
        <v>255.65600000000001</v>
      </c>
      <c r="E856" s="16">
        <v>0</v>
      </c>
      <c r="F856" s="16">
        <v>2287</v>
      </c>
    </row>
    <row r="857" spans="1:6" x14ac:dyDescent="0.35">
      <c r="A857" s="22" t="s">
        <v>642</v>
      </c>
      <c r="B857" s="23" t="s">
        <v>643</v>
      </c>
      <c r="C857" s="16">
        <v>146840.77739999999</v>
      </c>
      <c r="D857" s="16">
        <v>21968.047399999999</v>
      </c>
      <c r="E857" s="16">
        <v>121157.9</v>
      </c>
      <c r="F857" s="16">
        <v>3714.83</v>
      </c>
    </row>
    <row r="858" spans="1:6" x14ac:dyDescent="0.35">
      <c r="A858" s="22" t="s">
        <v>642</v>
      </c>
      <c r="B858" s="23" t="s">
        <v>644</v>
      </c>
      <c r="C858" s="16">
        <v>24924.136700000003</v>
      </c>
      <c r="D858" s="16">
        <v>4202.5967000000001</v>
      </c>
      <c r="E858" s="16">
        <v>19745.54</v>
      </c>
      <c r="F858" s="16">
        <v>976</v>
      </c>
    </row>
    <row r="859" spans="1:6" x14ac:dyDescent="0.35">
      <c r="A859" s="22" t="s">
        <v>642</v>
      </c>
      <c r="B859" s="23" t="s">
        <v>645</v>
      </c>
      <c r="C859" s="16">
        <v>31877.528000000002</v>
      </c>
      <c r="D859" s="16">
        <v>6491.5279999999993</v>
      </c>
      <c r="E859" s="16">
        <v>23579</v>
      </c>
      <c r="F859" s="16">
        <v>1807</v>
      </c>
    </row>
    <row r="860" spans="1:6" x14ac:dyDescent="0.35">
      <c r="A860" s="22" t="s">
        <v>642</v>
      </c>
      <c r="B860" s="23" t="s">
        <v>646</v>
      </c>
      <c r="C860" s="16">
        <v>60448.460799999993</v>
      </c>
      <c r="D860" s="16">
        <v>6311.2</v>
      </c>
      <c r="E860" s="16">
        <v>41039.839999999997</v>
      </c>
      <c r="F860" s="16">
        <v>13097.4208</v>
      </c>
    </row>
    <row r="861" spans="1:6" x14ac:dyDescent="0.35">
      <c r="A861" s="22" t="s">
        <v>642</v>
      </c>
      <c r="B861" s="23" t="s">
        <v>817</v>
      </c>
      <c r="C861" s="16">
        <v>44995.020199999999</v>
      </c>
      <c r="D861" s="16">
        <v>3688.7402000000002</v>
      </c>
      <c r="E861" s="16">
        <v>40923.08</v>
      </c>
      <c r="F861" s="16">
        <v>383.2</v>
      </c>
    </row>
    <row r="862" spans="1:6" x14ac:dyDescent="0.35">
      <c r="A862" s="22" t="s">
        <v>642</v>
      </c>
      <c r="B862" s="23" t="s">
        <v>647</v>
      </c>
      <c r="C862" s="16">
        <v>3936.3799999999997</v>
      </c>
      <c r="D862" s="16">
        <v>396.64</v>
      </c>
      <c r="E862" s="16">
        <v>2339.7399999999998</v>
      </c>
      <c r="F862" s="16">
        <v>1200</v>
      </c>
    </row>
    <row r="863" spans="1:6" x14ac:dyDescent="0.35">
      <c r="A863" s="22" t="s">
        <v>642</v>
      </c>
      <c r="B863" s="23" t="s">
        <v>648</v>
      </c>
      <c r="C863" s="16">
        <v>22962.428800000002</v>
      </c>
      <c r="D863" s="16">
        <v>11386.428800000002</v>
      </c>
      <c r="E863" s="16">
        <v>11576</v>
      </c>
      <c r="F863" s="16">
        <v>0</v>
      </c>
    </row>
    <row r="864" spans="1:6" x14ac:dyDescent="0.35">
      <c r="A864" s="22" t="s">
        <v>642</v>
      </c>
      <c r="B864" s="23" t="s">
        <v>972</v>
      </c>
      <c r="C864" s="16">
        <v>11839.42</v>
      </c>
      <c r="D864" s="16">
        <v>193.4</v>
      </c>
      <c r="E864" s="16">
        <v>10801.02</v>
      </c>
      <c r="F864" s="16">
        <v>845</v>
      </c>
    </row>
    <row r="865" spans="1:6" x14ac:dyDescent="0.35">
      <c r="A865" s="22" t="s">
        <v>642</v>
      </c>
      <c r="B865" s="23" t="s">
        <v>973</v>
      </c>
      <c r="C865" s="16">
        <v>32723.921999999999</v>
      </c>
      <c r="D865" s="16">
        <v>160.572</v>
      </c>
      <c r="E865" s="16">
        <v>22113</v>
      </c>
      <c r="F865" s="16">
        <v>10450.35</v>
      </c>
    </row>
    <row r="866" spans="1:6" x14ac:dyDescent="0.35">
      <c r="A866" s="22" t="s">
        <v>642</v>
      </c>
      <c r="B866" s="23" t="s">
        <v>649</v>
      </c>
      <c r="C866" s="16">
        <v>4139</v>
      </c>
      <c r="D866" s="16">
        <v>0</v>
      </c>
      <c r="E866" s="16">
        <v>4075</v>
      </c>
      <c r="F866" s="16">
        <v>64</v>
      </c>
    </row>
    <row r="867" spans="1:6" x14ac:dyDescent="0.35">
      <c r="A867" s="22" t="s">
        <v>642</v>
      </c>
      <c r="B867" s="23" t="s">
        <v>818</v>
      </c>
      <c r="C867" s="16">
        <v>12690.86</v>
      </c>
      <c r="D867" s="16">
        <v>0</v>
      </c>
      <c r="E867" s="16">
        <v>11950.86</v>
      </c>
      <c r="F867" s="16">
        <v>740</v>
      </c>
    </row>
    <row r="868" spans="1:6" x14ac:dyDescent="0.35">
      <c r="A868" s="22" t="s">
        <v>642</v>
      </c>
      <c r="B868" s="23" t="s">
        <v>974</v>
      </c>
      <c r="C868" s="16">
        <v>33624.759999999995</v>
      </c>
      <c r="D868" s="16">
        <v>8076.1</v>
      </c>
      <c r="E868" s="16">
        <v>22752</v>
      </c>
      <c r="F868" s="16">
        <v>2796.66</v>
      </c>
    </row>
    <row r="869" spans="1:6" x14ac:dyDescent="0.35">
      <c r="A869" s="22" t="s">
        <v>642</v>
      </c>
      <c r="B869" s="23" t="s">
        <v>650</v>
      </c>
      <c r="C869" s="16">
        <v>28780.724999999999</v>
      </c>
      <c r="D869" s="16">
        <v>3814.9250000000002</v>
      </c>
      <c r="E869" s="16">
        <v>24725.8</v>
      </c>
      <c r="F869" s="16">
        <v>240</v>
      </c>
    </row>
    <row r="870" spans="1:6" x14ac:dyDescent="0.35">
      <c r="A870" s="22" t="s">
        <v>642</v>
      </c>
      <c r="B870" s="23" t="s">
        <v>651</v>
      </c>
      <c r="C870" s="16">
        <v>82218.612299999979</v>
      </c>
      <c r="D870" s="16">
        <v>7343.1322999999993</v>
      </c>
      <c r="E870" s="16">
        <v>74875.48</v>
      </c>
      <c r="F870" s="16">
        <v>0</v>
      </c>
    </row>
    <row r="871" spans="1:6" x14ac:dyDescent="0.35">
      <c r="A871" s="22" t="s">
        <v>642</v>
      </c>
      <c r="B871" s="23" t="s">
        <v>975</v>
      </c>
      <c r="C871" s="16">
        <v>81495.035700000008</v>
      </c>
      <c r="D871" s="16">
        <v>3648.3957</v>
      </c>
      <c r="E871" s="16">
        <v>77466.64</v>
      </c>
      <c r="F871" s="16">
        <v>380</v>
      </c>
    </row>
    <row r="872" spans="1:6" x14ac:dyDescent="0.35">
      <c r="A872" s="22" t="s">
        <v>642</v>
      </c>
      <c r="B872" s="23" t="s">
        <v>976</v>
      </c>
      <c r="C872" s="16">
        <v>42287.128799999999</v>
      </c>
      <c r="D872" s="16">
        <v>10840.9488</v>
      </c>
      <c r="E872" s="16">
        <v>29912.379999999997</v>
      </c>
      <c r="F872" s="16">
        <v>1533.8</v>
      </c>
    </row>
    <row r="873" spans="1:6" x14ac:dyDescent="0.35">
      <c r="A873" s="22" t="s">
        <v>642</v>
      </c>
      <c r="B873" s="23" t="s">
        <v>652</v>
      </c>
      <c r="C873" s="16">
        <v>37363.040000000001</v>
      </c>
      <c r="D873" s="16">
        <v>7189</v>
      </c>
      <c r="E873" s="16">
        <v>28345.039999999997</v>
      </c>
      <c r="F873" s="16">
        <v>1829</v>
      </c>
    </row>
    <row r="874" spans="1:6" ht="29" x14ac:dyDescent="0.35">
      <c r="A874" s="22" t="s">
        <v>642</v>
      </c>
      <c r="B874" s="23" t="s">
        <v>653</v>
      </c>
      <c r="C874" s="16">
        <v>1516.4</v>
      </c>
      <c r="D874" s="16">
        <v>35</v>
      </c>
      <c r="E874" s="16">
        <v>1440</v>
      </c>
      <c r="F874" s="16">
        <v>41.4</v>
      </c>
    </row>
    <row r="875" spans="1:6" x14ac:dyDescent="0.35">
      <c r="A875" s="22" t="s">
        <v>642</v>
      </c>
      <c r="B875" s="23" t="s">
        <v>977</v>
      </c>
      <c r="C875" s="16">
        <v>25786.953999999998</v>
      </c>
      <c r="D875" s="16">
        <v>2275.9539999999997</v>
      </c>
      <c r="E875" s="16">
        <v>23511</v>
      </c>
      <c r="F875" s="16">
        <v>0</v>
      </c>
    </row>
    <row r="876" spans="1:6" x14ac:dyDescent="0.35">
      <c r="A876" s="22" t="s">
        <v>642</v>
      </c>
      <c r="B876" s="23" t="s">
        <v>654</v>
      </c>
      <c r="C876" s="16">
        <v>15240.934999999999</v>
      </c>
      <c r="D876" s="16">
        <v>2561</v>
      </c>
      <c r="E876" s="16">
        <v>11548</v>
      </c>
      <c r="F876" s="16">
        <v>1131.9349999999999</v>
      </c>
    </row>
    <row r="877" spans="1:6" x14ac:dyDescent="0.35">
      <c r="A877" s="22" t="s">
        <v>997</v>
      </c>
      <c r="B877" s="23" t="s">
        <v>655</v>
      </c>
      <c r="C877" s="16">
        <v>398.05790000000002</v>
      </c>
      <c r="D877" s="16">
        <v>398.05790000000002</v>
      </c>
      <c r="E877" s="16">
        <v>0</v>
      </c>
      <c r="F877" s="16">
        <v>0</v>
      </c>
    </row>
    <row r="878" spans="1:6" x14ac:dyDescent="0.35">
      <c r="A878" s="22" t="s">
        <v>997</v>
      </c>
      <c r="B878" s="23" t="s">
        <v>656</v>
      </c>
      <c r="C878" s="16">
        <v>11.484</v>
      </c>
      <c r="D878" s="16">
        <v>11.484</v>
      </c>
      <c r="E878" s="16">
        <v>0</v>
      </c>
      <c r="F878" s="16">
        <v>0</v>
      </c>
    </row>
    <row r="879" spans="1:6" x14ac:dyDescent="0.35">
      <c r="A879" s="22" t="s">
        <v>997</v>
      </c>
      <c r="B879" s="23" t="s">
        <v>657</v>
      </c>
      <c r="C879" s="16">
        <v>275.94680000000005</v>
      </c>
      <c r="D879" s="16">
        <v>275.94680000000005</v>
      </c>
      <c r="E879" s="16">
        <v>0</v>
      </c>
      <c r="F879" s="16">
        <v>0</v>
      </c>
    </row>
    <row r="880" spans="1:6" x14ac:dyDescent="0.35">
      <c r="A880" s="22" t="s">
        <v>997</v>
      </c>
      <c r="B880" s="23" t="s">
        <v>716</v>
      </c>
      <c r="C880" s="16">
        <v>898.92330000000015</v>
      </c>
      <c r="D880" s="16">
        <v>898.92330000000015</v>
      </c>
      <c r="E880" s="16">
        <v>0</v>
      </c>
      <c r="F880" s="16">
        <v>0</v>
      </c>
    </row>
    <row r="881" spans="1:6" x14ac:dyDescent="0.35">
      <c r="A881" s="22" t="s">
        <v>997</v>
      </c>
      <c r="B881" s="23" t="s">
        <v>658</v>
      </c>
      <c r="C881" s="16">
        <v>11.2332</v>
      </c>
      <c r="D881" s="16">
        <v>11.2332</v>
      </c>
      <c r="E881" s="16">
        <v>0</v>
      </c>
      <c r="F881" s="16">
        <v>0</v>
      </c>
    </row>
    <row r="882" spans="1:6" x14ac:dyDescent="0.35">
      <c r="A882" s="22" t="s">
        <v>997</v>
      </c>
      <c r="B882" s="23" t="s">
        <v>659</v>
      </c>
      <c r="C882" s="16">
        <v>2834.1946000000003</v>
      </c>
      <c r="D882" s="16">
        <v>2834.1946000000003</v>
      </c>
      <c r="E882" s="16">
        <v>0</v>
      </c>
      <c r="F882" s="16">
        <v>0</v>
      </c>
    </row>
    <row r="883" spans="1:6" x14ac:dyDescent="0.35">
      <c r="A883" s="22" t="s">
        <v>997</v>
      </c>
      <c r="B883" s="23" t="s">
        <v>660</v>
      </c>
      <c r="C883" s="16">
        <v>3856.6510000000007</v>
      </c>
      <c r="D883" s="16">
        <v>3856.6510000000007</v>
      </c>
      <c r="E883" s="16">
        <v>0</v>
      </c>
      <c r="F883" s="16">
        <v>0</v>
      </c>
    </row>
    <row r="884" spans="1:6" x14ac:dyDescent="0.35">
      <c r="A884" s="22" t="s">
        <v>997</v>
      </c>
      <c r="B884" s="23" t="s">
        <v>661</v>
      </c>
      <c r="C884" s="16">
        <v>4805.232</v>
      </c>
      <c r="D884" s="16">
        <v>4805.232</v>
      </c>
      <c r="E884" s="16">
        <v>0</v>
      </c>
      <c r="F884" s="16">
        <v>0</v>
      </c>
    </row>
    <row r="885" spans="1:6" x14ac:dyDescent="0.35">
      <c r="A885" s="22" t="s">
        <v>997</v>
      </c>
      <c r="B885" s="23" t="s">
        <v>662</v>
      </c>
      <c r="C885" s="16">
        <v>170.12820000000005</v>
      </c>
      <c r="D885" s="16">
        <v>170.12820000000005</v>
      </c>
      <c r="E885" s="16">
        <v>0</v>
      </c>
      <c r="F885" s="16">
        <v>0</v>
      </c>
    </row>
    <row r="886" spans="1:6" x14ac:dyDescent="0.35">
      <c r="A886" s="22" t="s">
        <v>663</v>
      </c>
      <c r="B886" s="23" t="s">
        <v>861</v>
      </c>
      <c r="C886" s="17"/>
      <c r="D886" s="17"/>
      <c r="E886" s="17"/>
      <c r="F886" s="17"/>
    </row>
    <row r="887" spans="1:6" x14ac:dyDescent="0.35">
      <c r="A887" s="22" t="s">
        <v>663</v>
      </c>
      <c r="B887" s="23" t="s">
        <v>819</v>
      </c>
      <c r="C887" s="16">
        <v>194.2</v>
      </c>
      <c r="D887" s="16">
        <v>194.2</v>
      </c>
      <c r="E887" s="16">
        <v>0</v>
      </c>
      <c r="F887" s="16">
        <v>0</v>
      </c>
    </row>
    <row r="888" spans="1:6" x14ac:dyDescent="0.35">
      <c r="A888" s="22" t="s">
        <v>663</v>
      </c>
      <c r="B888" s="23" t="s">
        <v>820</v>
      </c>
      <c r="C888" s="16">
        <v>6521.2599999999993</v>
      </c>
      <c r="D888" s="16">
        <v>2931.92</v>
      </c>
      <c r="E888" s="16">
        <v>3589.3399999999997</v>
      </c>
      <c r="F888" s="16">
        <v>0</v>
      </c>
    </row>
    <row r="889" spans="1:6" x14ac:dyDescent="0.35">
      <c r="A889" s="22" t="s">
        <v>663</v>
      </c>
      <c r="B889" s="23" t="s">
        <v>664</v>
      </c>
      <c r="C889" s="16">
        <v>5916.5795000000007</v>
      </c>
      <c r="D889" s="16">
        <v>2962.9794999999999</v>
      </c>
      <c r="E889" s="16">
        <v>0</v>
      </c>
      <c r="F889" s="16">
        <v>2953.6000000000004</v>
      </c>
    </row>
    <row r="890" spans="1:6" x14ac:dyDescent="0.35">
      <c r="A890" s="22" t="s">
        <v>663</v>
      </c>
      <c r="B890" s="23" t="s">
        <v>665</v>
      </c>
      <c r="C890" s="16">
        <v>0</v>
      </c>
      <c r="D890" s="16">
        <v>0</v>
      </c>
      <c r="E890" s="16">
        <v>0</v>
      </c>
      <c r="F890" s="16">
        <v>0</v>
      </c>
    </row>
    <row r="891" spans="1:6" x14ac:dyDescent="0.35">
      <c r="A891" s="22" t="s">
        <v>663</v>
      </c>
      <c r="B891" s="23" t="s">
        <v>666</v>
      </c>
      <c r="C891" s="16">
        <v>2228.5</v>
      </c>
      <c r="D891" s="16">
        <v>1732.5</v>
      </c>
      <c r="E891" s="16">
        <v>244</v>
      </c>
      <c r="F891" s="16">
        <v>252</v>
      </c>
    </row>
    <row r="892" spans="1:6" x14ac:dyDescent="0.35">
      <c r="A892" s="22" t="s">
        <v>663</v>
      </c>
      <c r="B892" s="23" t="s">
        <v>667</v>
      </c>
      <c r="C892" s="16">
        <v>186.34789999999998</v>
      </c>
      <c r="D892" s="16">
        <v>186.34789999999998</v>
      </c>
      <c r="E892" s="16">
        <v>0</v>
      </c>
      <c r="F892" s="16">
        <v>0</v>
      </c>
    </row>
    <row r="893" spans="1:6" x14ac:dyDescent="0.35">
      <c r="A893" s="22" t="s">
        <v>663</v>
      </c>
      <c r="B893" s="23" t="s">
        <v>668</v>
      </c>
      <c r="C893" s="16">
        <v>1576.3307</v>
      </c>
      <c r="D893" s="16">
        <v>358.33069999999998</v>
      </c>
      <c r="E893" s="16">
        <v>1218</v>
      </c>
      <c r="F893" s="16">
        <v>0</v>
      </c>
    </row>
    <row r="894" spans="1:6" ht="29" x14ac:dyDescent="0.35">
      <c r="A894" s="22" t="s">
        <v>663</v>
      </c>
      <c r="B894" s="23" t="s">
        <v>978</v>
      </c>
      <c r="C894" s="16">
        <v>9006.1574000000001</v>
      </c>
      <c r="D894" s="16">
        <v>4850.0373999999993</v>
      </c>
      <c r="E894" s="16">
        <v>4146.12</v>
      </c>
      <c r="F894" s="16">
        <v>10</v>
      </c>
    </row>
    <row r="895" spans="1:6" x14ac:dyDescent="0.35">
      <c r="A895" s="22" t="s">
        <v>663</v>
      </c>
      <c r="B895" s="23" t="s">
        <v>821</v>
      </c>
      <c r="C895" s="16">
        <v>3628.5839999999998</v>
      </c>
      <c r="D895" s="16">
        <v>1623.4639999999999</v>
      </c>
      <c r="E895" s="16">
        <v>2005.12</v>
      </c>
      <c r="F895" s="16">
        <v>0</v>
      </c>
    </row>
    <row r="896" spans="1:6" x14ac:dyDescent="0.35">
      <c r="A896" s="22" t="s">
        <v>663</v>
      </c>
      <c r="B896" s="23" t="s">
        <v>669</v>
      </c>
      <c r="C896" s="16">
        <v>28</v>
      </c>
      <c r="D896" s="16">
        <v>28</v>
      </c>
      <c r="E896" s="16">
        <v>0</v>
      </c>
      <c r="F896" s="16">
        <v>0</v>
      </c>
    </row>
    <row r="897" spans="1:6" x14ac:dyDescent="0.35">
      <c r="A897" s="22" t="s">
        <v>663</v>
      </c>
      <c r="B897" s="23" t="s">
        <v>862</v>
      </c>
      <c r="C897" s="17"/>
      <c r="D897" s="17"/>
      <c r="E897" s="17"/>
      <c r="F897" s="17"/>
    </row>
    <row r="898" spans="1:6" x14ac:dyDescent="0.35">
      <c r="A898" s="22" t="s">
        <v>663</v>
      </c>
      <c r="B898" s="23" t="s">
        <v>822</v>
      </c>
      <c r="C898" s="16">
        <v>1816.5657000000001</v>
      </c>
      <c r="D898" s="16">
        <v>1816.5657000000001</v>
      </c>
      <c r="E898" s="16">
        <v>0</v>
      </c>
      <c r="F898" s="16">
        <v>0</v>
      </c>
    </row>
    <row r="899" spans="1:6" x14ac:dyDescent="0.35">
      <c r="A899" s="22" t="s">
        <v>663</v>
      </c>
      <c r="B899" s="23" t="s">
        <v>670</v>
      </c>
      <c r="C899" s="16">
        <v>2411.9108000000001</v>
      </c>
      <c r="D899" s="16">
        <v>1773.9908</v>
      </c>
      <c r="E899" s="16">
        <v>0</v>
      </c>
      <c r="F899" s="16">
        <v>637.92000000000007</v>
      </c>
    </row>
    <row r="900" spans="1:6" x14ac:dyDescent="0.35">
      <c r="A900" s="22" t="s">
        <v>663</v>
      </c>
      <c r="B900" s="23" t="s">
        <v>671</v>
      </c>
      <c r="C900" s="16">
        <v>131.8151</v>
      </c>
      <c r="D900" s="16">
        <v>131.01510000000002</v>
      </c>
      <c r="E900" s="16">
        <v>0</v>
      </c>
      <c r="F900" s="16">
        <v>0.8</v>
      </c>
    </row>
    <row r="901" spans="1:6" x14ac:dyDescent="0.35">
      <c r="A901" s="22" t="s">
        <v>663</v>
      </c>
      <c r="B901" s="23" t="s">
        <v>672</v>
      </c>
      <c r="C901" s="16">
        <v>326.51480000000004</v>
      </c>
      <c r="D901" s="16">
        <v>214.51480000000001</v>
      </c>
      <c r="E901" s="16">
        <v>0</v>
      </c>
      <c r="F901" s="16">
        <v>112</v>
      </c>
    </row>
    <row r="902" spans="1:6" x14ac:dyDescent="0.35">
      <c r="A902" s="22" t="s">
        <v>663</v>
      </c>
      <c r="B902" s="23" t="s">
        <v>673</v>
      </c>
      <c r="C902" s="16">
        <v>7</v>
      </c>
      <c r="D902" s="16">
        <v>7</v>
      </c>
      <c r="E902" s="16">
        <v>0</v>
      </c>
      <c r="F902" s="16">
        <v>0</v>
      </c>
    </row>
    <row r="903" spans="1:6" ht="29" x14ac:dyDescent="0.35">
      <c r="A903" s="22" t="s">
        <v>663</v>
      </c>
      <c r="B903" s="23" t="s">
        <v>823</v>
      </c>
      <c r="C903" s="16">
        <v>6835.3359999999993</v>
      </c>
      <c r="D903" s="16">
        <v>2572.152</v>
      </c>
      <c r="E903" s="16">
        <v>4128.3999999999996</v>
      </c>
      <c r="F903" s="16">
        <v>134.78399999999999</v>
      </c>
    </row>
    <row r="904" spans="1:6" x14ac:dyDescent="0.35">
      <c r="A904" s="22" t="s">
        <v>663</v>
      </c>
      <c r="B904" s="23" t="s">
        <v>674</v>
      </c>
      <c r="C904" s="16">
        <v>24734.777899999997</v>
      </c>
      <c r="D904" s="16">
        <v>5024.3379000000014</v>
      </c>
      <c r="E904" s="16">
        <v>19710.439999999999</v>
      </c>
      <c r="F904" s="16">
        <v>0</v>
      </c>
    </row>
    <row r="905" spans="1:6" x14ac:dyDescent="0.35">
      <c r="A905" s="22" t="s">
        <v>663</v>
      </c>
      <c r="B905" s="23" t="s">
        <v>675</v>
      </c>
      <c r="C905" s="16">
        <v>2183.0702000000001</v>
      </c>
      <c r="D905" s="16">
        <v>2183.0702000000001</v>
      </c>
      <c r="E905" s="16">
        <v>0</v>
      </c>
      <c r="F905" s="16">
        <v>0</v>
      </c>
    </row>
    <row r="906" spans="1:6" x14ac:dyDescent="0.35">
      <c r="A906" s="22" t="s">
        <v>663</v>
      </c>
      <c r="B906" s="23" t="s">
        <v>676</v>
      </c>
      <c r="C906" s="16">
        <v>190.77439999999999</v>
      </c>
      <c r="D906" s="16">
        <v>190.77439999999999</v>
      </c>
      <c r="E906" s="16">
        <v>0</v>
      </c>
      <c r="F906" s="16">
        <v>0</v>
      </c>
    </row>
    <row r="907" spans="1:6" x14ac:dyDescent="0.35">
      <c r="A907" s="22" t="s">
        <v>663</v>
      </c>
      <c r="B907" s="23" t="s">
        <v>677</v>
      </c>
      <c r="C907" s="16">
        <v>42.215000000000003</v>
      </c>
      <c r="D907" s="16">
        <v>42.215000000000003</v>
      </c>
      <c r="E907" s="16">
        <v>0</v>
      </c>
      <c r="F907" s="16">
        <v>0</v>
      </c>
    </row>
    <row r="908" spans="1:6" x14ac:dyDescent="0.35">
      <c r="A908" s="22" t="s">
        <v>663</v>
      </c>
      <c r="B908" s="23" t="s">
        <v>678</v>
      </c>
      <c r="C908" s="16">
        <v>612.20000000000005</v>
      </c>
      <c r="D908" s="16">
        <v>612.20000000000005</v>
      </c>
      <c r="E908" s="16">
        <v>0</v>
      </c>
      <c r="F908" s="16">
        <v>0</v>
      </c>
    </row>
    <row r="909" spans="1:6" x14ac:dyDescent="0.35">
      <c r="A909" s="22" t="s">
        <v>679</v>
      </c>
      <c r="B909" s="23" t="s">
        <v>680</v>
      </c>
      <c r="C909" s="16">
        <v>75.675600000000003</v>
      </c>
      <c r="D909" s="16">
        <v>75.675600000000003</v>
      </c>
      <c r="E909" s="16">
        <v>0</v>
      </c>
      <c r="F909" s="16">
        <v>0</v>
      </c>
    </row>
    <row r="910" spans="1:6" x14ac:dyDescent="0.35">
      <c r="A910" s="22" t="s">
        <v>679</v>
      </c>
      <c r="B910" s="23" t="s">
        <v>979</v>
      </c>
      <c r="C910" s="16">
        <v>15820.923599999998</v>
      </c>
      <c r="D910" s="16">
        <v>9584.5615999999991</v>
      </c>
      <c r="E910" s="16">
        <v>6102.32</v>
      </c>
      <c r="F910" s="16">
        <v>134.042</v>
      </c>
    </row>
    <row r="911" spans="1:6" x14ac:dyDescent="0.35">
      <c r="A911" s="22" t="s">
        <v>679</v>
      </c>
      <c r="B911" s="23" t="s">
        <v>681</v>
      </c>
      <c r="C911" s="16">
        <v>14884.980199999996</v>
      </c>
      <c r="D911" s="16">
        <v>10474.260199999999</v>
      </c>
      <c r="E911" s="16">
        <v>3650.7200000000003</v>
      </c>
      <c r="F911" s="16">
        <v>760</v>
      </c>
    </row>
    <row r="912" spans="1:6" x14ac:dyDescent="0.35">
      <c r="A912" s="22" t="s">
        <v>679</v>
      </c>
      <c r="B912" s="23" t="s">
        <v>682</v>
      </c>
      <c r="C912" s="16">
        <v>45069.886199999994</v>
      </c>
      <c r="D912" s="16">
        <v>5972.9261999999999</v>
      </c>
      <c r="E912" s="16">
        <v>37324.699999999997</v>
      </c>
      <c r="F912" s="16">
        <v>1772.2600000000002</v>
      </c>
    </row>
    <row r="913" spans="1:6" x14ac:dyDescent="0.35">
      <c r="A913" s="22" t="s">
        <v>679</v>
      </c>
      <c r="B913" s="23" t="s">
        <v>683</v>
      </c>
      <c r="C913" s="16">
        <v>182.92</v>
      </c>
      <c r="D913" s="16">
        <v>182.92</v>
      </c>
      <c r="E913" s="16">
        <v>0</v>
      </c>
      <c r="F913" s="16">
        <v>0</v>
      </c>
    </row>
    <row r="914" spans="1:6" x14ac:dyDescent="0.35">
      <c r="A914" s="22" t="s">
        <v>679</v>
      </c>
      <c r="B914" s="23" t="s">
        <v>684</v>
      </c>
      <c r="C914" s="16">
        <v>1783.3265000000001</v>
      </c>
      <c r="D914" s="16">
        <v>1783.3265000000001</v>
      </c>
      <c r="E914" s="16">
        <v>0</v>
      </c>
      <c r="F914" s="16">
        <v>0</v>
      </c>
    </row>
    <row r="915" spans="1:6" x14ac:dyDescent="0.35">
      <c r="A915" s="22" t="s">
        <v>679</v>
      </c>
      <c r="B915" s="23" t="s">
        <v>824</v>
      </c>
      <c r="C915" s="16">
        <v>7248.1653999999999</v>
      </c>
      <c r="D915" s="16">
        <v>2400.1654000000003</v>
      </c>
      <c r="E915" s="16">
        <v>4680</v>
      </c>
      <c r="F915" s="16">
        <v>168</v>
      </c>
    </row>
    <row r="916" spans="1:6" x14ac:dyDescent="0.35">
      <c r="A916" s="22" t="s">
        <v>679</v>
      </c>
      <c r="B916" s="23" t="s">
        <v>685</v>
      </c>
      <c r="C916" s="16">
        <v>7515.3048000000008</v>
      </c>
      <c r="D916" s="16">
        <v>5986.3047999999999</v>
      </c>
      <c r="E916" s="16">
        <v>1529</v>
      </c>
      <c r="F916" s="16">
        <v>0</v>
      </c>
    </row>
    <row r="917" spans="1:6" x14ac:dyDescent="0.35">
      <c r="A917" s="22" t="s">
        <v>679</v>
      </c>
      <c r="B917" s="23" t="s">
        <v>686</v>
      </c>
      <c r="C917" s="16">
        <v>11889.676599999999</v>
      </c>
      <c r="D917" s="16">
        <v>7062.9966000000004</v>
      </c>
      <c r="E917" s="16">
        <v>4756.68</v>
      </c>
      <c r="F917" s="16">
        <v>70</v>
      </c>
    </row>
    <row r="918" spans="1:6" x14ac:dyDescent="0.35">
      <c r="A918" s="22" t="s">
        <v>679</v>
      </c>
      <c r="B918" s="23" t="s">
        <v>687</v>
      </c>
      <c r="C918" s="16">
        <v>27201.902799999996</v>
      </c>
      <c r="D918" s="16">
        <v>16040.2228</v>
      </c>
      <c r="E918" s="16">
        <v>11160.48</v>
      </c>
      <c r="F918" s="16">
        <v>1.2</v>
      </c>
    </row>
    <row r="919" spans="1:6" x14ac:dyDescent="0.35">
      <c r="A919" s="22" t="s">
        <v>679</v>
      </c>
      <c r="B919" s="23" t="s">
        <v>863</v>
      </c>
      <c r="C919" s="16">
        <v>12.771000000000001</v>
      </c>
      <c r="D919" s="16">
        <v>12.771000000000001</v>
      </c>
      <c r="E919" s="16">
        <v>0</v>
      </c>
      <c r="F919" s="16">
        <v>0</v>
      </c>
    </row>
    <row r="920" spans="1:6" x14ac:dyDescent="0.35">
      <c r="A920" s="22" t="s">
        <v>679</v>
      </c>
      <c r="B920" s="23" t="s">
        <v>825</v>
      </c>
      <c r="C920" s="16">
        <v>2104.1862999999998</v>
      </c>
      <c r="D920" s="16">
        <v>2104.1862999999998</v>
      </c>
      <c r="E920" s="16">
        <v>0</v>
      </c>
      <c r="F920" s="16">
        <v>0</v>
      </c>
    </row>
    <row r="921" spans="1:6" ht="29" x14ac:dyDescent="0.35">
      <c r="A921" s="22" t="s">
        <v>679</v>
      </c>
      <c r="B921" s="23" t="s">
        <v>980</v>
      </c>
      <c r="C921" s="16">
        <v>40629.793700000002</v>
      </c>
      <c r="D921" s="16">
        <v>22900.7677</v>
      </c>
      <c r="E921" s="16">
        <v>17721.419999999998</v>
      </c>
      <c r="F921" s="16">
        <v>7.6059999999999999</v>
      </c>
    </row>
    <row r="922" spans="1:6" x14ac:dyDescent="0.35">
      <c r="A922" s="22" t="s">
        <v>679</v>
      </c>
      <c r="B922" s="23" t="s">
        <v>688</v>
      </c>
      <c r="C922" s="16">
        <v>2064.6689999999999</v>
      </c>
      <c r="D922" s="16">
        <v>1464.6690000000001</v>
      </c>
      <c r="E922" s="16">
        <v>600</v>
      </c>
      <c r="F922" s="16">
        <v>0</v>
      </c>
    </row>
    <row r="923" spans="1:6" x14ac:dyDescent="0.35">
      <c r="A923" s="22" t="s">
        <v>679</v>
      </c>
      <c r="B923" s="23" t="s">
        <v>689</v>
      </c>
      <c r="C923" s="16">
        <v>0</v>
      </c>
      <c r="D923" s="16">
        <v>0</v>
      </c>
      <c r="E923" s="16">
        <v>0</v>
      </c>
      <c r="F923" s="16">
        <v>0</v>
      </c>
    </row>
    <row r="924" spans="1:6" x14ac:dyDescent="0.35">
      <c r="A924" s="22" t="s">
        <v>679</v>
      </c>
      <c r="B924" s="23" t="s">
        <v>690</v>
      </c>
      <c r="C924" s="16">
        <v>4832.9939999999997</v>
      </c>
      <c r="D924" s="16">
        <v>2559.8940000000002</v>
      </c>
      <c r="E924" s="16">
        <v>2055</v>
      </c>
      <c r="F924" s="16">
        <v>218.1</v>
      </c>
    </row>
    <row r="925" spans="1:6" x14ac:dyDescent="0.35">
      <c r="A925" s="22" t="s">
        <v>679</v>
      </c>
      <c r="B925" s="23" t="s">
        <v>691</v>
      </c>
      <c r="C925" s="16">
        <v>87.855000000000004</v>
      </c>
      <c r="D925" s="16">
        <v>87.855000000000004</v>
      </c>
      <c r="E925" s="16">
        <v>0</v>
      </c>
      <c r="F925" s="16">
        <v>0</v>
      </c>
    </row>
    <row r="926" spans="1:6" x14ac:dyDescent="0.35">
      <c r="A926" s="22" t="s">
        <v>679</v>
      </c>
      <c r="B926" s="23" t="s">
        <v>864</v>
      </c>
      <c r="C926" s="17"/>
      <c r="D926" s="17"/>
      <c r="E926" s="17"/>
      <c r="F926" s="17"/>
    </row>
    <row r="927" spans="1:6" x14ac:dyDescent="0.35">
      <c r="A927" s="22" t="s">
        <v>679</v>
      </c>
      <c r="B927" s="23" t="s">
        <v>981</v>
      </c>
      <c r="C927" s="16">
        <v>5384.2568999999994</v>
      </c>
      <c r="D927" s="16">
        <v>4258.2649000000001</v>
      </c>
      <c r="E927" s="16">
        <v>652.24</v>
      </c>
      <c r="F927" s="16">
        <v>473.75199999999995</v>
      </c>
    </row>
    <row r="928" spans="1:6" x14ac:dyDescent="0.35">
      <c r="A928" s="22" t="s">
        <v>679</v>
      </c>
      <c r="B928" s="23" t="s">
        <v>982</v>
      </c>
      <c r="C928" s="16">
        <v>366.5675</v>
      </c>
      <c r="D928" s="16">
        <v>366.5675</v>
      </c>
      <c r="E928" s="16">
        <v>0</v>
      </c>
      <c r="F928" s="16">
        <v>0</v>
      </c>
    </row>
    <row r="929" spans="1:6" x14ac:dyDescent="0.35">
      <c r="A929" s="22" t="s">
        <v>679</v>
      </c>
      <c r="B929" s="23" t="s">
        <v>983</v>
      </c>
      <c r="C929" s="16">
        <v>13643.074000000001</v>
      </c>
      <c r="D929" s="16">
        <v>8057.713999999999</v>
      </c>
      <c r="E929" s="16">
        <v>5585.36</v>
      </c>
      <c r="F929" s="16">
        <v>0</v>
      </c>
    </row>
    <row r="930" spans="1:6" x14ac:dyDescent="0.35">
      <c r="A930" s="22" t="s">
        <v>679</v>
      </c>
      <c r="B930" s="23" t="s">
        <v>692</v>
      </c>
      <c r="C930" s="16">
        <v>82.6</v>
      </c>
      <c r="D930" s="16">
        <v>82.6</v>
      </c>
      <c r="E930" s="16">
        <v>0</v>
      </c>
      <c r="F930" s="16">
        <v>0</v>
      </c>
    </row>
    <row r="931" spans="1:6" x14ac:dyDescent="0.35">
      <c r="A931" s="22" t="s">
        <v>679</v>
      </c>
      <c r="B931" s="23" t="s">
        <v>693</v>
      </c>
      <c r="C931" s="16">
        <v>16</v>
      </c>
      <c r="D931" s="16">
        <v>0</v>
      </c>
      <c r="E931" s="16">
        <v>0</v>
      </c>
      <c r="F931" s="16">
        <v>16</v>
      </c>
    </row>
    <row r="932" spans="1:6" x14ac:dyDescent="0.35">
      <c r="A932" s="22" t="s">
        <v>679</v>
      </c>
      <c r="B932" s="23" t="s">
        <v>984</v>
      </c>
      <c r="C932" s="17"/>
      <c r="D932" s="17"/>
      <c r="E932" s="17"/>
      <c r="F932" s="17"/>
    </row>
    <row r="933" spans="1:6" x14ac:dyDescent="0.35">
      <c r="A933" s="22" t="s">
        <v>679</v>
      </c>
      <c r="B933" s="23" t="s">
        <v>985</v>
      </c>
      <c r="C933" s="16">
        <v>243.52080000000001</v>
      </c>
      <c r="D933" s="16">
        <v>243.52080000000001</v>
      </c>
      <c r="E933" s="16">
        <v>0</v>
      </c>
      <c r="F933" s="16">
        <v>0</v>
      </c>
    </row>
    <row r="934" spans="1:6" x14ac:dyDescent="0.35">
      <c r="A934" s="22" t="s">
        <v>679</v>
      </c>
      <c r="B934" s="23" t="s">
        <v>694</v>
      </c>
      <c r="C934" s="16">
        <v>454.07400000000007</v>
      </c>
      <c r="D934" s="16">
        <v>454.07400000000007</v>
      </c>
      <c r="E934" s="16">
        <v>0</v>
      </c>
      <c r="F934" s="16">
        <v>0</v>
      </c>
    </row>
    <row r="935" spans="1:6" x14ac:dyDescent="0.35">
      <c r="A935" s="22" t="s">
        <v>679</v>
      </c>
      <c r="B935" s="23" t="s">
        <v>986</v>
      </c>
      <c r="C935" s="16">
        <v>1568.9407999999999</v>
      </c>
      <c r="D935" s="16">
        <v>218.94080000000002</v>
      </c>
      <c r="E935" s="16">
        <v>1350</v>
      </c>
      <c r="F935" s="16">
        <v>0</v>
      </c>
    </row>
    <row r="936" spans="1:6" x14ac:dyDescent="0.35">
      <c r="A936" s="22" t="s">
        <v>679</v>
      </c>
      <c r="B936" s="23" t="s">
        <v>987</v>
      </c>
      <c r="C936" s="16">
        <v>17938.679600000003</v>
      </c>
      <c r="D936" s="16">
        <v>16579.679599999999</v>
      </c>
      <c r="E936" s="16">
        <v>1275</v>
      </c>
      <c r="F936" s="16">
        <v>84</v>
      </c>
    </row>
    <row r="937" spans="1:6" ht="29" x14ac:dyDescent="0.35">
      <c r="A937" s="22" t="s">
        <v>679</v>
      </c>
      <c r="B937" s="23" t="s">
        <v>695</v>
      </c>
      <c r="C937" s="16">
        <v>26816.757999999998</v>
      </c>
      <c r="D937" s="16">
        <v>17546.758000000002</v>
      </c>
      <c r="E937" s="16">
        <v>9270</v>
      </c>
      <c r="F937" s="16">
        <v>0</v>
      </c>
    </row>
    <row r="938" spans="1:6" x14ac:dyDescent="0.35">
      <c r="A938" s="22" t="s">
        <v>679</v>
      </c>
      <c r="B938" s="23" t="s">
        <v>696</v>
      </c>
      <c r="C938" s="16">
        <v>1397.5646999999999</v>
      </c>
      <c r="D938" s="16">
        <v>554.28470000000004</v>
      </c>
      <c r="E938" s="16">
        <v>800</v>
      </c>
      <c r="F938" s="16">
        <v>43.28</v>
      </c>
    </row>
    <row r="939" spans="1:6" ht="29" x14ac:dyDescent="0.35">
      <c r="A939" s="22" t="s">
        <v>679</v>
      </c>
      <c r="B939" s="23" t="s">
        <v>697</v>
      </c>
      <c r="C939" s="16">
        <v>5406.4169999999995</v>
      </c>
      <c r="D939" s="16">
        <v>4724.4169999999995</v>
      </c>
      <c r="E939" s="16">
        <v>650</v>
      </c>
      <c r="F939" s="16">
        <v>32</v>
      </c>
    </row>
    <row r="940" spans="1:6" x14ac:dyDescent="0.35">
      <c r="A940" s="22" t="s">
        <v>679</v>
      </c>
      <c r="B940" s="23" t="s">
        <v>698</v>
      </c>
      <c r="C940" s="16">
        <v>8745.4169999999995</v>
      </c>
      <c r="D940" s="16">
        <v>2917.7369999999996</v>
      </c>
      <c r="E940" s="16">
        <v>5820</v>
      </c>
      <c r="F940" s="16">
        <v>7.68</v>
      </c>
    </row>
    <row r="941" spans="1:6" ht="29" x14ac:dyDescent="0.35">
      <c r="A941" s="22" t="s">
        <v>679</v>
      </c>
      <c r="B941" s="23" t="s">
        <v>699</v>
      </c>
      <c r="C941" s="16">
        <v>35</v>
      </c>
      <c r="D941" s="16">
        <v>35</v>
      </c>
      <c r="E941" s="16">
        <v>0</v>
      </c>
      <c r="F941" s="16">
        <v>0</v>
      </c>
    </row>
    <row r="942" spans="1:6" x14ac:dyDescent="0.35">
      <c r="A942" s="22" t="s">
        <v>679</v>
      </c>
      <c r="B942" s="23" t="s">
        <v>700</v>
      </c>
      <c r="C942" s="16">
        <v>45502.498599999999</v>
      </c>
      <c r="D942" s="16">
        <v>21713.598600000001</v>
      </c>
      <c r="E942" s="16">
        <v>23066.6</v>
      </c>
      <c r="F942" s="16">
        <v>722.3</v>
      </c>
    </row>
    <row r="943" spans="1:6" x14ac:dyDescent="0.35">
      <c r="A943" s="22" t="s">
        <v>679</v>
      </c>
      <c r="B943" s="23" t="s">
        <v>701</v>
      </c>
      <c r="C943" s="16">
        <v>547.43399999999997</v>
      </c>
      <c r="D943" s="16">
        <v>547.43399999999997</v>
      </c>
      <c r="E943" s="16">
        <v>0</v>
      </c>
      <c r="F943" s="16">
        <v>0</v>
      </c>
    </row>
    <row r="944" spans="1:6" ht="29" x14ac:dyDescent="0.35">
      <c r="A944" s="22" t="s">
        <v>679</v>
      </c>
      <c r="B944" s="23" t="s">
        <v>988</v>
      </c>
      <c r="C944" s="16">
        <v>8636.1016</v>
      </c>
      <c r="D944" s="16">
        <v>8366.5015999999996</v>
      </c>
      <c r="E944" s="16">
        <v>0</v>
      </c>
      <c r="F944" s="16">
        <v>269.60000000000002</v>
      </c>
    </row>
    <row r="945" spans="1:6" ht="29" x14ac:dyDescent="0.35">
      <c r="A945" s="22" t="s">
        <v>679</v>
      </c>
      <c r="B945" s="23" t="s">
        <v>702</v>
      </c>
      <c r="C945" s="16">
        <v>0</v>
      </c>
      <c r="D945" s="16">
        <v>0</v>
      </c>
      <c r="E945" s="16">
        <v>0</v>
      </c>
      <c r="F945" s="16">
        <v>0</v>
      </c>
    </row>
    <row r="946" spans="1:6" ht="29" x14ac:dyDescent="0.35">
      <c r="A946" s="22" t="s">
        <v>679</v>
      </c>
      <c r="B946" s="23" t="s">
        <v>703</v>
      </c>
      <c r="C946" s="16">
        <v>8608.183299999997</v>
      </c>
      <c r="D946" s="16">
        <v>7569.8232999999991</v>
      </c>
      <c r="E946" s="16">
        <v>1038.3599999999999</v>
      </c>
      <c r="F946" s="16">
        <v>0</v>
      </c>
    </row>
    <row r="947" spans="1:6" x14ac:dyDescent="0.35">
      <c r="A947" s="22" t="s">
        <v>679</v>
      </c>
      <c r="B947" s="23" t="s">
        <v>704</v>
      </c>
      <c r="C947" s="16">
        <v>267.86959999999999</v>
      </c>
      <c r="D947" s="16">
        <v>267.86959999999999</v>
      </c>
      <c r="E947" s="16">
        <v>0</v>
      </c>
      <c r="F947" s="16">
        <v>0</v>
      </c>
    </row>
    <row r="948" spans="1:6" x14ac:dyDescent="0.35">
      <c r="A948" s="22" t="s">
        <v>679</v>
      </c>
      <c r="B948" s="23" t="s">
        <v>705</v>
      </c>
      <c r="C948" s="16">
        <v>811.39959999999996</v>
      </c>
      <c r="D948" s="16">
        <v>220.79960000000003</v>
      </c>
      <c r="E948" s="16">
        <v>590.6</v>
      </c>
      <c r="F948" s="16">
        <v>0</v>
      </c>
    </row>
    <row r="949" spans="1:6" x14ac:dyDescent="0.35">
      <c r="A949" s="22" t="s">
        <v>679</v>
      </c>
      <c r="B949" s="23" t="s">
        <v>706</v>
      </c>
      <c r="C949" s="16">
        <v>115.2651</v>
      </c>
      <c r="D949" s="16">
        <v>115.2651</v>
      </c>
      <c r="E949" s="16">
        <v>0</v>
      </c>
      <c r="F949" s="16">
        <v>0</v>
      </c>
    </row>
    <row r="950" spans="1:6" s="6" customFormat="1" x14ac:dyDescent="0.35">
      <c r="A950" s="22" t="s">
        <v>679</v>
      </c>
      <c r="B950" s="23" t="s">
        <v>707</v>
      </c>
      <c r="C950" s="16">
        <v>446.07600000000002</v>
      </c>
      <c r="D950" s="16">
        <v>446.07600000000002</v>
      </c>
      <c r="E950" s="16">
        <v>0</v>
      </c>
      <c r="F950" s="16">
        <v>0</v>
      </c>
    </row>
    <row r="951" spans="1:6" x14ac:dyDescent="0.35">
      <c r="A951" s="22" t="s">
        <v>679</v>
      </c>
      <c r="B951" s="23" t="s">
        <v>989</v>
      </c>
      <c r="C951" s="16">
        <v>4485.25</v>
      </c>
      <c r="D951" s="16">
        <v>4484</v>
      </c>
      <c r="E951" s="16">
        <v>0</v>
      </c>
      <c r="F951" s="16">
        <v>1.25</v>
      </c>
    </row>
    <row r="952" spans="1:6" x14ac:dyDescent="0.35">
      <c r="A952" s="24"/>
      <c r="B952" s="24"/>
      <c r="C952" s="25">
        <f>SUBTOTAL(109,Taula66[Generació de dejeccions segons capacitat bestiar GTR                              TOTAL (t)])</f>
        <v>16884997.709049992</v>
      </c>
      <c r="D952" s="25">
        <f>SUBTOTAL(109,Taula66[Generació de dejeccions segons capacitat bestiar GTR fem (t)])</f>
        <v>5241487.8305000002</v>
      </c>
      <c r="E952" s="25">
        <f>SUBTOTAL(109,Taula66[Generació de dejeccions segons capacitat bestiar GTR purí (m3)])</f>
        <v>10877669.159999998</v>
      </c>
      <c r="F952" s="25">
        <f>SUBTOTAL(109,Taula66[Generació de dejeccions segons capacitat bestiar GTR gallinassa (t)])</f>
        <v>765840.71854999952</v>
      </c>
    </row>
    <row r="953" spans="1:6" x14ac:dyDescent="0.35">
      <c r="A953" s="41" t="s">
        <v>998</v>
      </c>
    </row>
    <row r="954" spans="1:6" x14ac:dyDescent="0.35">
      <c r="A954" s="49" t="s">
        <v>1011</v>
      </c>
    </row>
    <row r="955" spans="1:6" x14ac:dyDescent="0.35">
      <c r="A955" s="49" t="s">
        <v>1012</v>
      </c>
    </row>
    <row r="956" spans="1:6" x14ac:dyDescent="0.35">
      <c r="A956" s="49" t="s">
        <v>1013</v>
      </c>
    </row>
    <row r="957" spans="1:6" x14ac:dyDescent="0.35">
      <c r="A957" s="49" t="s">
        <v>1015</v>
      </c>
    </row>
    <row r="958" spans="1:6" x14ac:dyDescent="0.35">
      <c r="A958" s="49" t="s">
        <v>1016</v>
      </c>
    </row>
    <row r="959" spans="1:6" x14ac:dyDescent="0.35">
      <c r="A959" s="49" t="s">
        <v>1014</v>
      </c>
    </row>
    <row r="960" spans="1:6" x14ac:dyDescent="0.35">
      <c r="A960" s="49" t="s">
        <v>1010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76DB0D3B62E41B607E6E9136E79B8" ma:contentTypeVersion="18" ma:contentTypeDescription="Crea un document nou" ma:contentTypeScope="" ma:versionID="a2b4cc014b469f142b3abf3c177e69f9">
  <xsd:schema xmlns:xsd="http://www.w3.org/2001/XMLSchema" xmlns:xs="http://www.w3.org/2001/XMLSchema" xmlns:p="http://schemas.microsoft.com/office/2006/metadata/properties" xmlns:ns2="a1f4eb97-4bfa-4803-be01-32f031b101e9" xmlns:ns3="b616c6e1-77c0-4444-bb9d-93339f10c6bc" targetNamespace="http://schemas.microsoft.com/office/2006/metadata/properties" ma:root="true" ma:fieldsID="21f750ac012c0f92cd4350bf29ecff02" ns2:_="" ns3:_="">
    <xsd:import namespace="a1f4eb97-4bfa-4803-be01-32f031b101e9"/>
    <xsd:import namespace="b616c6e1-77c0-4444-bb9d-93339f10c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4eb97-4bfa-4803-be01-32f031b10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6c6e1-77c0-4444-bb9d-93339f10c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c4048b-2682-458b-8d51-c526aea5eab1}" ma:internalName="TaxCatchAll" ma:showField="CatchAllData" ma:web="b616c6e1-77c0-4444-bb9d-93339f10c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4eb97-4bfa-4803-be01-32f031b101e9">
      <Terms xmlns="http://schemas.microsoft.com/office/infopath/2007/PartnerControls"/>
    </lcf76f155ced4ddcb4097134ff3c332f>
    <TaxCatchAll xmlns="b616c6e1-77c0-4444-bb9d-93339f10c6bc" xsi:nil="true"/>
  </documentManagement>
</p:properties>
</file>

<file path=customXml/itemProps1.xml><?xml version="1.0" encoding="utf-8"?>
<ds:datastoreItem xmlns:ds="http://schemas.openxmlformats.org/officeDocument/2006/customXml" ds:itemID="{EF4ABBC2-3A0B-421C-9FE5-FE4F643598E6}"/>
</file>

<file path=customXml/itemProps2.xml><?xml version="1.0" encoding="utf-8"?>
<ds:datastoreItem xmlns:ds="http://schemas.openxmlformats.org/officeDocument/2006/customXml" ds:itemID="{DA9BA177-54A4-4F60-BA63-BCEC1436A853}"/>
</file>

<file path=customXml/itemProps3.xml><?xml version="1.0" encoding="utf-8"?>
<ds:datastoreItem xmlns:ds="http://schemas.openxmlformats.org/officeDocument/2006/customXml" ds:itemID="{D39CF319-8F14-4AF2-AD0D-16D043661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Metodologia</vt:lpstr>
      <vt:lpstr>2021</vt:lpstr>
      <vt:lpstr>2022</vt:lpstr>
      <vt:lpstr>2023 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Santolaria Capdevila, Ester</dc:creator>
  <cp:lastModifiedBy>Canut Torrijos, Núria</cp:lastModifiedBy>
  <dcterms:created xsi:type="dcterms:W3CDTF">2024-06-17T11:23:10Z</dcterms:created>
  <dcterms:modified xsi:type="dcterms:W3CDTF">2025-03-18T12:33:35Z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0x01010059E76DB0D3B62E41B607E6E9136E79B8</vt:lpwstr>
  </property>
</Properties>
</file>